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 d'emploi" sheetId="1" state="visible" r:id="rId1"/>
    <sheet name="Réservations" sheetId="2" state="visible" r:id="rId2"/>
    <sheet name="Chambres" sheetId="3" state="visible" r:id="rId3"/>
    <sheet name="Occupation" sheetId="4" state="visible" r:id="rId4"/>
  </sheets>
  <definedNames>
    <definedName name="_xlnm._FilterDatabase" localSheetId="1" hidden="1">'Réservations'!$A$1:$P$501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d"/>
    <numFmt numFmtId="167" formatCode="[$-40C]ddd"/>
    <numFmt numFmtId="168" formatCode="[=1]&quot;●&quot;;[&gt;1]0&quot;×&quot;;&quot;&quot;"/>
  </numFmts>
  <fonts count="9">
    <font>
      <name val="Calibri"/>
      <family val="2"/>
      <color theme="1"/>
      <sz val="11"/>
      <scheme val="minor"/>
    </font>
    <font>
      <b val="1"/>
      <color rgb="00064E3B"/>
      <sz val="18"/>
    </font>
    <font>
      <b val="1"/>
    </font>
    <font>
      <b val="1"/>
      <color rgb="00219653"/>
      <sz val="12"/>
      <u val="single"/>
    </font>
    <font>
      <b val="1"/>
      <color rgb="00FFFFFF"/>
    </font>
    <font>
      <color rgb="00374151"/>
    </font>
    <font>
      <b val="1"/>
      <sz val="12"/>
    </font>
    <font>
      <color rgb="006B7280"/>
      <sz val="8"/>
    </font>
    <font>
      <b val="1"/>
      <sz val="8"/>
    </font>
  </fonts>
  <fills count="5">
    <fill>
      <patternFill/>
    </fill>
    <fill>
      <patternFill patternType="gray125"/>
    </fill>
    <fill>
      <patternFill patternType="solid">
        <fgColor rgb="00D5F5E3"/>
      </patternFill>
    </fill>
    <fill>
      <patternFill patternType="solid">
        <fgColor rgb="00064E3B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49" fontId="0" fillId="0" borderId="0" pivotButton="0" quotePrefix="0" xfId="0"/>
    <xf numFmtId="165" fontId="0" fillId="0" borderId="0" pivotButton="0" quotePrefix="0" xfId="0"/>
    <xf numFmtId="0" fontId="5" fillId="0" borderId="0" pivotButton="0" quotePrefix="0" xfId="0"/>
    <xf numFmtId="4" fontId="0" fillId="0" borderId="0" pivotButton="0" quotePrefix="0" xfId="0"/>
    <xf numFmtId="4" fontId="5" fillId="0" borderId="0" pivotButton="0" quotePrefix="0" xfId="0"/>
    <xf numFmtId="0" fontId="2" fillId="0" borderId="0" applyAlignment="1" pivotButton="0" quotePrefix="0" xfId="0">
      <alignment horizontal="right"/>
    </xf>
    <xf numFmtId="165" fontId="6" fillId="4" borderId="0" pivotButton="0" quotePrefix="0" xfId="0"/>
    <xf numFmtId="167" fontId="7" fillId="0" borderId="0" applyAlignment="1" pivotButton="0" quotePrefix="0" xfId="0">
      <alignment horizontal="center"/>
    </xf>
    <xf numFmtId="166" fontId="4" fillId="3" borderId="0" applyAlignment="1" pivotButton="0" quotePrefix="0" xfId="0">
      <alignment horizontal="center" vertical="center" wrapText="1"/>
    </xf>
    <xf numFmtId="0" fontId="2" fillId="0" borderId="0" pivotButton="0" quotePrefix="0" xfId="0"/>
    <xf numFmtId="168" fontId="0" fillId="0" borderId="0" applyAlignment="1" pivotButton="0" quotePrefix="0" xfId="0">
      <alignment horizontal="center"/>
    </xf>
    <xf numFmtId="9" fontId="8" fillId="0" borderId="0" applyAlignment="1" pivotButton="0" quotePrefix="0" xfId="0">
      <alignment horizontal="center"/>
    </xf>
  </cellXfs>
  <cellStyles count="1">
    <cellStyle name="Normal" xfId="0" builtinId="0" hidden="0"/>
  </cellStyles>
  <dxfs count="3">
    <dxf>
      <font>
        <b val="1"/>
        <color rgb="009C0006"/>
      </font>
      <fill>
        <patternFill patternType="solid">
          <fgColor rgb="00F8D7DA"/>
        </patternFill>
      </fill>
    </dxf>
    <dxf>
      <font>
        <strike val="1"/>
        <color rgb="009CA3AF"/>
      </font>
    </dxf>
    <dxf>
      <font>
        <color rgb="00064E3B"/>
      </font>
      <fill>
        <patternFill patternType="solid">
          <fgColor rgb="00D5F5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r.lodgehog.com/?utm_source=reservation-spreadsheet&amp;utm_medium=xlsx" TargetMode="External" Id="rId1" /></Relationships>
</file>

<file path=xl/worksheets/sheet1.xml><?xml version="1.0" encoding="utf-8"?>
<worksheet xmlns="http://schemas.openxmlformats.org/spreadsheetml/2006/main">
  <sheetPr>
    <tabColor rgb="002ECC71"/>
    <outlinePr summaryBelow="1" summaryRight="1"/>
    <pageSetUpPr/>
  </sheetPr>
  <dimension ref="B2:C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2">
      <c r="B2" s="1" t="inlineStr">
        <is>
          <t>Tableur de réservations hôtelières gratuit</t>
        </is>
      </c>
    </row>
    <row r="4" ht="32" customHeight="1">
      <c r="B4" s="2" t="inlineStr">
        <is>
          <t>1. Chambres</t>
        </is>
      </c>
      <c r="C4" s="3" t="inlineStr">
        <is>
          <t>Indiquez vos chambres, une par ligne, avec leur catégorie et le nombre maximum de personnes.</t>
        </is>
      </c>
    </row>
    <row r="5" ht="32" customHeight="1">
      <c r="B5" s="2" t="inlineStr">
        <is>
          <t>2. Réservations</t>
        </is>
      </c>
      <c r="C5" s="3" t="inlineStr">
        <is>
          <t>Ajoutez une ligne par réservation et choisissez la chambre dans la liste. Les nuits, le total et le reste dû sont calculés pour vous.</t>
        </is>
      </c>
    </row>
    <row r="6" ht="32" customHeight="1">
      <c r="B6" s="2" t="inlineStr">
        <is>
          <t>3. Surréservations</t>
        </is>
      </c>
      <c r="C6" s="3" t="inlineStr">
        <is>
          <t>La colonne « Surréservation ? » vous prévient quand deux réservations non annulées se chevauchent dans la même chambre.</t>
        </is>
      </c>
    </row>
    <row r="7" ht="32" customHeight="1">
      <c r="B7" s="2" t="inlineStr">
        <is>
          <t>4. Occupation</t>
        </is>
      </c>
      <c r="C7" s="3" t="inlineStr">
        <is>
          <t>Saisissez le premier jour d'un mois dans la cellule jaune pour voir quelles chambres sont occupées chaque nuit et le taux d'occupation de chaque jour.</t>
        </is>
      </c>
    </row>
    <row r="8" ht="32" customHeight="1">
      <c r="B8" s="2" t="inlineStr">
        <is>
          <t>5. Partir de zéro</t>
        </is>
      </c>
      <c r="C8" s="3" t="inlineStr">
        <is>
          <t>Supprimez les chambres et réservations d'exemple avant de saisir les vôtres.</t>
        </is>
      </c>
    </row>
    <row r="10" ht="64" customHeight="1">
      <c r="B10" s="4" t="inlineStr">
        <is>
          <t>Quand le tableur devient trop petit (plus de chambres, plusieurs personnes à la réception, des réservations Booking.com et Airbnb), LodgeHog fait tout cela gratuitement, avec chambres et réservations illimitées. Envoyez-nous ce fichier à votre inscription et nous l'importons pour vous.</t>
        </is>
      </c>
    </row>
    <row r="12">
      <c r="B12" s="5" t="inlineStr">
        <is>
          <t>Essayez LodgeHog gratuitement →</t>
        </is>
      </c>
    </row>
  </sheetData>
  <mergeCells count="1">
    <mergeCell ref="B10:C10"/>
  </mergeCells>
  <hyperlinks>
    <hyperlink xmlns:r="http://schemas.openxmlformats.org/officeDocument/2006/relationships" ref="B1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64E3B"/>
    <outlinePr summaryBelow="1" summaryRight="1"/>
    <pageSetUpPr/>
  </sheetPr>
  <dimension ref="A1:P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8" customWidth="1" min="2" max="2"/>
    <col width="24" customWidth="1" min="3" max="3"/>
    <col width="11" customWidth="1" min="4" max="4"/>
    <col width="13" customWidth="1" min="5" max="5"/>
    <col width="13" customWidth="1" min="6" max="6"/>
    <col width="9" customWidth="1" min="7" max="7"/>
    <col width="10" customWidth="1" min="8" max="8"/>
    <col width="14" customWidth="1" min="9" max="9"/>
    <col width="13" customWidth="1" min="10" max="10"/>
    <col width="12" customWidth="1" min="11" max="11"/>
    <col width="12" customWidth="1" min="12" max="12"/>
    <col width="14" customWidth="1" min="13" max="13"/>
    <col width="13" customWidth="1" min="14" max="14"/>
    <col width="34" customWidth="1" min="15" max="15"/>
    <col width="48" customWidth="1" min="16" max="16"/>
  </cols>
  <sheetData>
    <row r="1" ht="32" customHeight="1">
      <c r="A1" s="6" t="inlineStr">
        <is>
          <t>Client</t>
        </is>
      </c>
      <c r="B1" s="6" t="inlineStr">
        <is>
          <t>Téléphone</t>
        </is>
      </c>
      <c r="C1" s="6" t="inlineStr">
        <is>
          <t>E-mail</t>
        </is>
      </c>
      <c r="D1" s="6" t="inlineStr">
        <is>
          <t>Chambre</t>
        </is>
      </c>
      <c r="E1" s="6" t="inlineStr">
        <is>
          <t>Arrivée</t>
        </is>
      </c>
      <c r="F1" s="6" t="inlineStr">
        <is>
          <t>Départ</t>
        </is>
      </c>
      <c r="G1" s="6" t="inlineStr">
        <is>
          <t>Nuits</t>
        </is>
      </c>
      <c r="H1" s="6" t="inlineStr">
        <is>
          <t>Personnes</t>
        </is>
      </c>
      <c r="I1" s="6" t="inlineStr">
        <is>
          <t>Prix par nuit</t>
        </is>
      </c>
      <c r="J1" s="6" t="inlineStr">
        <is>
          <t>Total</t>
        </is>
      </c>
      <c r="K1" s="6" t="inlineStr">
        <is>
          <t>Payé</t>
        </is>
      </c>
      <c r="L1" s="6" t="inlineStr">
        <is>
          <t>Reste dû</t>
        </is>
      </c>
      <c r="M1" s="6" t="inlineStr">
        <is>
          <t>Canal</t>
        </is>
      </c>
      <c r="N1" s="6" t="inlineStr">
        <is>
          <t>Statut</t>
        </is>
      </c>
      <c r="O1" s="6" t="inlineStr">
        <is>
          <t>Surréservation ?</t>
        </is>
      </c>
      <c r="P1" s="6" t="inlineStr">
        <is>
          <t>Notes</t>
        </is>
      </c>
    </row>
    <row r="2">
      <c r="A2" t="inlineStr">
        <is>
          <t>Claire Martin</t>
        </is>
      </c>
      <c r="B2" t="inlineStr">
        <is>
          <t>+33 6 12 34 56 78</t>
        </is>
      </c>
      <c r="D2" s="7" t="inlineStr">
        <is>
          <t>101</t>
        </is>
      </c>
      <c r="E2" s="8" t="n">
        <v>46328</v>
      </c>
      <c r="F2" s="8" t="n">
        <v>46331</v>
      </c>
      <c r="G2" s="9">
        <f>IF(OR(E2="",F2=""),"",F2-E2)</f>
        <v/>
      </c>
      <c r="H2" t="n">
        <v>2</v>
      </c>
      <c r="I2" s="10" t="n">
        <v>95</v>
      </c>
      <c r="J2" s="11">
        <f>IF(OR(G2="",I2=""),"",G2*I2)</f>
        <v/>
      </c>
      <c r="K2" s="10" t="n">
        <v>95</v>
      </c>
      <c r="L2" s="11">
        <f>IF(J2="","",J2-K2)</f>
        <v/>
      </c>
      <c r="M2" t="inlineStr">
        <is>
          <t>Direct</t>
        </is>
      </c>
      <c r="N2" t="inlineStr">
        <is>
          <t>Confirmée</t>
        </is>
      </c>
      <c r="O2" s="9">
        <f>IF(OR(D2="",E2="",F2="",N2="Annulée"),"",IF(COUNTIFS($D$2:$D$501,D2,$E$2:$E$501,"&lt;"&amp;F2,$F$2:$F$501,"&gt;"&amp;E2,$N$2:$N$501,"&lt;&gt;Annulée")&gt;1,"⚠ Chambre déjà réservée à ces dates",""))</f>
        <v/>
      </c>
    </row>
    <row r="3">
      <c r="A3" t="inlineStr">
        <is>
          <t>Julien Dubois</t>
        </is>
      </c>
      <c r="D3" s="7" t="inlineStr">
        <is>
          <t>102</t>
        </is>
      </c>
      <c r="E3" s="8" t="n">
        <v>46329</v>
      </c>
      <c r="F3" s="8" t="n">
        <v>46333</v>
      </c>
      <c r="G3" s="9">
        <f>IF(OR(E3="",F3=""),"",F3-E3)</f>
        <v/>
      </c>
      <c r="H3" t="n">
        <v>2</v>
      </c>
      <c r="I3" s="10" t="n">
        <v>95</v>
      </c>
      <c r="J3" s="11">
        <f>IF(OR(G3="",I3=""),"",G3*I3)</f>
        <v/>
      </c>
      <c r="K3" s="10" t="n">
        <v>380</v>
      </c>
      <c r="L3" s="11">
        <f>IF(J3="","",J3-K3)</f>
        <v/>
      </c>
      <c r="M3" t="inlineStr">
        <is>
          <t>Booking.com</t>
        </is>
      </c>
      <c r="N3" t="inlineStr">
        <is>
          <t>Confirmée</t>
        </is>
      </c>
      <c r="O3" s="9">
        <f>IF(OR(D3="",E3="",F3="",N3="Annulée"),"",IF(COUNTIFS($D$2:$D$501,D3,$E$2:$E$501,"&lt;"&amp;F3,$F$2:$F$501,"&gt;"&amp;E3,$N$2:$N$501,"&lt;&gt;Annulée")&gt;1,"⚠ Chambre déjà réservée à ces dates",""))</f>
        <v/>
      </c>
    </row>
    <row r="4">
      <c r="A4" t="inlineStr">
        <is>
          <t>Famille Bernard</t>
        </is>
      </c>
      <c r="D4" s="7" t="inlineStr">
        <is>
          <t>201</t>
        </is>
      </c>
      <c r="E4" s="8" t="n">
        <v>46332</v>
      </c>
      <c r="F4" s="8" t="n">
        <v>46335</v>
      </c>
      <c r="G4" s="9">
        <f>IF(OR(E4="",F4=""),"",F4-E4)</f>
        <v/>
      </c>
      <c r="H4" t="n">
        <v>4</v>
      </c>
      <c r="I4" s="10" t="n">
        <v>150</v>
      </c>
      <c r="J4" s="11">
        <f>IF(OR(G4="",I4=""),"",G4*I4)</f>
        <v/>
      </c>
      <c r="K4" s="10" t="n">
        <v>0</v>
      </c>
      <c r="L4" s="11">
        <f>IF(J4="","",J4-K4)</f>
        <v/>
      </c>
      <c r="M4" t="inlineStr">
        <is>
          <t>Airbnb</t>
        </is>
      </c>
      <c r="N4" t="inlineStr">
        <is>
          <t>Confirmée</t>
        </is>
      </c>
      <c r="O4" s="9">
        <f>IF(OR(D4="",E4="",F4="",N4="Annulée"),"",IF(COUNTIFS($D$2:$D$501,D4,$E$2:$E$501,"&lt;"&amp;F4,$F$2:$F$501,"&gt;"&amp;E4,$N$2:$N$501,"&lt;&gt;Annulée")&gt;1,"⚠ Chambre déjà réservée à ces dates",""))</f>
        <v/>
      </c>
    </row>
    <row r="5">
      <c r="A5" t="inlineStr">
        <is>
          <t>Thomas Petit</t>
        </is>
      </c>
      <c r="B5" t="inlineStr">
        <is>
          <t>+33 6 12 34 56 78</t>
        </is>
      </c>
      <c r="D5" s="7" t="inlineStr">
        <is>
          <t>101</t>
        </is>
      </c>
      <c r="E5" s="8" t="n">
        <v>46330</v>
      </c>
      <c r="F5" s="8" t="n">
        <v>46332</v>
      </c>
      <c r="G5" s="9">
        <f>IF(OR(E5="",F5=""),"",F5-E5)</f>
        <v/>
      </c>
      <c r="H5" t="n">
        <v>1</v>
      </c>
      <c r="I5" s="10" t="n">
        <v>85</v>
      </c>
      <c r="J5" s="11">
        <f>IF(OR(G5="",I5=""),"",G5*I5)</f>
        <v/>
      </c>
      <c r="K5" s="10" t="n">
        <v>0</v>
      </c>
      <c r="L5" s="11">
        <f>IF(J5="","",J5-K5)</f>
        <v/>
      </c>
      <c r="M5" t="inlineStr">
        <is>
          <t>Téléphone</t>
        </is>
      </c>
      <c r="N5" t="inlineStr">
        <is>
          <t>Option</t>
        </is>
      </c>
      <c r="O5" s="9">
        <f>IF(OR(D5="",E5="",F5="",N5="Annulée"),"",IF(COUNTIFS($D$2:$D$501,D5,$E$2:$E$501,"&lt;"&amp;F5,$F$2:$F$501,"&gt;"&amp;E5,$N$2:$N$501,"&lt;&gt;Annulée")&gt;1,"⚠ Chambre déjà réservée à ces dates",""))</f>
        <v/>
      </c>
      <c r="P5" t="inlineStr">
        <is>
          <t>Exemple de surréservation : chevauche le séjour de Claire Martin en chambre 101.</t>
        </is>
      </c>
    </row>
    <row r="6">
      <c r="A6" t="inlineStr">
        <is>
          <t>Camille Leroy</t>
        </is>
      </c>
      <c r="D6" s="7" t="inlineStr">
        <is>
          <t>103</t>
        </is>
      </c>
      <c r="E6" s="8" t="n">
        <v>46336</v>
      </c>
      <c r="F6" s="8" t="n">
        <v>46338</v>
      </c>
      <c r="G6" s="9">
        <f>IF(OR(E6="",F6=""),"",F6-E6)</f>
        <v/>
      </c>
      <c r="H6" t="n">
        <v>2</v>
      </c>
      <c r="I6" s="10" t="n">
        <v>90</v>
      </c>
      <c r="J6" s="11">
        <f>IF(OR(G6="",I6=""),"",G6*I6)</f>
        <v/>
      </c>
      <c r="K6" s="10" t="n">
        <v>0</v>
      </c>
      <c r="L6" s="11">
        <f>IF(J6="","",J6-K6)</f>
        <v/>
      </c>
      <c r="M6" t="inlineStr">
        <is>
          <t>Direct</t>
        </is>
      </c>
      <c r="N6" t="inlineStr">
        <is>
          <t>Annulée</t>
        </is>
      </c>
      <c r="O6" s="9">
        <f>IF(OR(D6="",E6="",F6="",N6="Annulée"),"",IF(COUNTIFS($D$2:$D$501,D6,$E$2:$E$501,"&lt;"&amp;F6,$F$2:$F$501,"&gt;"&amp;E6,$N$2:$N$501,"&lt;&gt;Annulée")&gt;1,"⚠ Chambre déjà réservée à ces dates",""))</f>
        <v/>
      </c>
    </row>
    <row r="7">
      <c r="D7" s="7" t="n"/>
      <c r="E7" s="8" t="n"/>
      <c r="F7" s="8" t="n"/>
      <c r="G7" s="9">
        <f>IF(OR(E7="",F7=""),"",F7-E7)</f>
        <v/>
      </c>
      <c r="I7" s="10" t="n"/>
      <c r="J7" s="11">
        <f>IF(OR(G7="",I7=""),"",G7*I7)</f>
        <v/>
      </c>
      <c r="K7" s="10" t="n"/>
      <c r="L7" s="11">
        <f>IF(J7="","",J7-K7)</f>
        <v/>
      </c>
      <c r="O7" s="9">
        <f>IF(OR(D7="",E7="",F7="",N7="Annulée"),"",IF(COUNTIFS($D$2:$D$501,D7,$E$2:$E$501,"&lt;"&amp;F7,$F$2:$F$501,"&gt;"&amp;E7,$N$2:$N$501,"&lt;&gt;Annulée")&gt;1,"⚠ Chambre déjà réservée à ces dates",""))</f>
        <v/>
      </c>
    </row>
    <row r="8">
      <c r="D8" s="7" t="n"/>
      <c r="E8" s="8" t="n"/>
      <c r="F8" s="8" t="n"/>
      <c r="G8" s="9">
        <f>IF(OR(E8="",F8=""),"",F8-E8)</f>
        <v/>
      </c>
      <c r="I8" s="10" t="n"/>
      <c r="J8" s="11">
        <f>IF(OR(G8="",I8=""),"",G8*I8)</f>
        <v/>
      </c>
      <c r="K8" s="10" t="n"/>
      <c r="L8" s="11">
        <f>IF(J8="","",J8-K8)</f>
        <v/>
      </c>
      <c r="O8" s="9">
        <f>IF(OR(D8="",E8="",F8="",N8="Annulée"),"",IF(COUNTIFS($D$2:$D$501,D8,$E$2:$E$501,"&lt;"&amp;F8,$F$2:$F$501,"&gt;"&amp;E8,$N$2:$N$501,"&lt;&gt;Annulée")&gt;1,"⚠ Chambre déjà réservée à ces dates",""))</f>
        <v/>
      </c>
    </row>
    <row r="9">
      <c r="D9" s="7" t="n"/>
      <c r="E9" s="8" t="n"/>
      <c r="F9" s="8" t="n"/>
      <c r="G9" s="9">
        <f>IF(OR(E9="",F9=""),"",F9-E9)</f>
        <v/>
      </c>
      <c r="I9" s="10" t="n"/>
      <c r="J9" s="11">
        <f>IF(OR(G9="",I9=""),"",G9*I9)</f>
        <v/>
      </c>
      <c r="K9" s="10" t="n"/>
      <c r="L9" s="11">
        <f>IF(J9="","",J9-K9)</f>
        <v/>
      </c>
      <c r="O9" s="9">
        <f>IF(OR(D9="",E9="",F9="",N9="Annulée"),"",IF(COUNTIFS($D$2:$D$501,D9,$E$2:$E$501,"&lt;"&amp;F9,$F$2:$F$501,"&gt;"&amp;E9,$N$2:$N$501,"&lt;&gt;Annulée")&gt;1,"⚠ Chambre déjà réservée à ces dates",""))</f>
        <v/>
      </c>
    </row>
    <row r="10">
      <c r="D10" s="7" t="n"/>
      <c r="E10" s="8" t="n"/>
      <c r="F10" s="8" t="n"/>
      <c r="G10" s="9">
        <f>IF(OR(E10="",F10=""),"",F10-E10)</f>
        <v/>
      </c>
      <c r="I10" s="10" t="n"/>
      <c r="J10" s="11">
        <f>IF(OR(G10="",I10=""),"",G10*I10)</f>
        <v/>
      </c>
      <c r="K10" s="10" t="n"/>
      <c r="L10" s="11">
        <f>IF(J10="","",J10-K10)</f>
        <v/>
      </c>
      <c r="O10" s="9">
        <f>IF(OR(D10="",E10="",F10="",N10="Annulée"),"",IF(COUNTIFS($D$2:$D$501,D10,$E$2:$E$501,"&lt;"&amp;F10,$F$2:$F$501,"&gt;"&amp;E10,$N$2:$N$501,"&lt;&gt;Annulée")&gt;1,"⚠ Chambre déjà réservée à ces dates",""))</f>
        <v/>
      </c>
    </row>
    <row r="11">
      <c r="D11" s="7" t="n"/>
      <c r="E11" s="8" t="n"/>
      <c r="F11" s="8" t="n"/>
      <c r="G11" s="9">
        <f>IF(OR(E11="",F11=""),"",F11-E11)</f>
        <v/>
      </c>
      <c r="I11" s="10" t="n"/>
      <c r="J11" s="11">
        <f>IF(OR(G11="",I11=""),"",G11*I11)</f>
        <v/>
      </c>
      <c r="K11" s="10" t="n"/>
      <c r="L11" s="11">
        <f>IF(J11="","",J11-K11)</f>
        <v/>
      </c>
      <c r="O11" s="9">
        <f>IF(OR(D11="",E11="",F11="",N11="Annulée"),"",IF(COUNTIFS($D$2:$D$501,D11,$E$2:$E$501,"&lt;"&amp;F11,$F$2:$F$501,"&gt;"&amp;E11,$N$2:$N$501,"&lt;&gt;Annulée")&gt;1,"⚠ Chambre déjà réservée à ces dates",""))</f>
        <v/>
      </c>
    </row>
    <row r="12">
      <c r="D12" s="7" t="n"/>
      <c r="E12" s="8" t="n"/>
      <c r="F12" s="8" t="n"/>
      <c r="G12" s="9">
        <f>IF(OR(E12="",F12=""),"",F12-E12)</f>
        <v/>
      </c>
      <c r="I12" s="10" t="n"/>
      <c r="J12" s="11">
        <f>IF(OR(G12="",I12=""),"",G12*I12)</f>
        <v/>
      </c>
      <c r="K12" s="10" t="n"/>
      <c r="L12" s="11">
        <f>IF(J12="","",J12-K12)</f>
        <v/>
      </c>
      <c r="O12" s="9">
        <f>IF(OR(D12="",E12="",F12="",N12="Annulée"),"",IF(COUNTIFS($D$2:$D$501,D12,$E$2:$E$501,"&lt;"&amp;F12,$F$2:$F$501,"&gt;"&amp;E12,$N$2:$N$501,"&lt;&gt;Annulée")&gt;1,"⚠ Chambre déjà réservée à ces dates",""))</f>
        <v/>
      </c>
    </row>
    <row r="13">
      <c r="D13" s="7" t="n"/>
      <c r="E13" s="8" t="n"/>
      <c r="F13" s="8" t="n"/>
      <c r="G13" s="9">
        <f>IF(OR(E13="",F13=""),"",F13-E13)</f>
        <v/>
      </c>
      <c r="I13" s="10" t="n"/>
      <c r="J13" s="11">
        <f>IF(OR(G13="",I13=""),"",G13*I13)</f>
        <v/>
      </c>
      <c r="K13" s="10" t="n"/>
      <c r="L13" s="11">
        <f>IF(J13="","",J13-K13)</f>
        <v/>
      </c>
      <c r="O13" s="9">
        <f>IF(OR(D13="",E13="",F13="",N13="Annulée"),"",IF(COUNTIFS($D$2:$D$501,D13,$E$2:$E$501,"&lt;"&amp;F13,$F$2:$F$501,"&gt;"&amp;E13,$N$2:$N$501,"&lt;&gt;Annulée")&gt;1,"⚠ Chambre déjà réservée à ces dates",""))</f>
        <v/>
      </c>
    </row>
    <row r="14">
      <c r="D14" s="7" t="n"/>
      <c r="E14" s="8" t="n"/>
      <c r="F14" s="8" t="n"/>
      <c r="G14" s="9">
        <f>IF(OR(E14="",F14=""),"",F14-E14)</f>
        <v/>
      </c>
      <c r="I14" s="10" t="n"/>
      <c r="J14" s="11">
        <f>IF(OR(G14="",I14=""),"",G14*I14)</f>
        <v/>
      </c>
      <c r="K14" s="10" t="n"/>
      <c r="L14" s="11">
        <f>IF(J14="","",J14-K14)</f>
        <v/>
      </c>
      <c r="O14" s="9">
        <f>IF(OR(D14="",E14="",F14="",N14="Annulée"),"",IF(COUNTIFS($D$2:$D$501,D14,$E$2:$E$501,"&lt;"&amp;F14,$F$2:$F$501,"&gt;"&amp;E14,$N$2:$N$501,"&lt;&gt;Annulée")&gt;1,"⚠ Chambre déjà réservée à ces dates",""))</f>
        <v/>
      </c>
    </row>
    <row r="15">
      <c r="D15" s="7" t="n"/>
      <c r="E15" s="8" t="n"/>
      <c r="F15" s="8" t="n"/>
      <c r="G15" s="9">
        <f>IF(OR(E15="",F15=""),"",F15-E15)</f>
        <v/>
      </c>
      <c r="I15" s="10" t="n"/>
      <c r="J15" s="11">
        <f>IF(OR(G15="",I15=""),"",G15*I15)</f>
        <v/>
      </c>
      <c r="K15" s="10" t="n"/>
      <c r="L15" s="11">
        <f>IF(J15="","",J15-K15)</f>
        <v/>
      </c>
      <c r="O15" s="9">
        <f>IF(OR(D15="",E15="",F15="",N15="Annulée"),"",IF(COUNTIFS($D$2:$D$501,D15,$E$2:$E$501,"&lt;"&amp;F15,$F$2:$F$501,"&gt;"&amp;E15,$N$2:$N$501,"&lt;&gt;Annulée")&gt;1,"⚠ Chambre déjà réservée à ces dates",""))</f>
        <v/>
      </c>
    </row>
    <row r="16">
      <c r="D16" s="7" t="n"/>
      <c r="E16" s="8" t="n"/>
      <c r="F16" s="8" t="n"/>
      <c r="G16" s="9">
        <f>IF(OR(E16="",F16=""),"",F16-E16)</f>
        <v/>
      </c>
      <c r="I16" s="10" t="n"/>
      <c r="J16" s="11">
        <f>IF(OR(G16="",I16=""),"",G16*I16)</f>
        <v/>
      </c>
      <c r="K16" s="10" t="n"/>
      <c r="L16" s="11">
        <f>IF(J16="","",J16-K16)</f>
        <v/>
      </c>
      <c r="O16" s="9">
        <f>IF(OR(D16="",E16="",F16="",N16="Annulée"),"",IF(COUNTIFS($D$2:$D$501,D16,$E$2:$E$501,"&lt;"&amp;F16,$F$2:$F$501,"&gt;"&amp;E16,$N$2:$N$501,"&lt;&gt;Annulée")&gt;1,"⚠ Chambre déjà réservée à ces dates",""))</f>
        <v/>
      </c>
    </row>
    <row r="17">
      <c r="D17" s="7" t="n"/>
      <c r="E17" s="8" t="n"/>
      <c r="F17" s="8" t="n"/>
      <c r="G17" s="9">
        <f>IF(OR(E17="",F17=""),"",F17-E17)</f>
        <v/>
      </c>
      <c r="I17" s="10" t="n"/>
      <c r="J17" s="11">
        <f>IF(OR(G17="",I17=""),"",G17*I17)</f>
        <v/>
      </c>
      <c r="K17" s="10" t="n"/>
      <c r="L17" s="11">
        <f>IF(J17="","",J17-K17)</f>
        <v/>
      </c>
      <c r="O17" s="9">
        <f>IF(OR(D17="",E17="",F17="",N17="Annulée"),"",IF(COUNTIFS($D$2:$D$501,D17,$E$2:$E$501,"&lt;"&amp;F17,$F$2:$F$501,"&gt;"&amp;E17,$N$2:$N$501,"&lt;&gt;Annulée")&gt;1,"⚠ Chambre déjà réservée à ces dates",""))</f>
        <v/>
      </c>
    </row>
    <row r="18">
      <c r="D18" s="7" t="n"/>
      <c r="E18" s="8" t="n"/>
      <c r="F18" s="8" t="n"/>
      <c r="G18" s="9">
        <f>IF(OR(E18="",F18=""),"",F18-E18)</f>
        <v/>
      </c>
      <c r="I18" s="10" t="n"/>
      <c r="J18" s="11">
        <f>IF(OR(G18="",I18=""),"",G18*I18)</f>
        <v/>
      </c>
      <c r="K18" s="10" t="n"/>
      <c r="L18" s="11">
        <f>IF(J18="","",J18-K18)</f>
        <v/>
      </c>
      <c r="O18" s="9">
        <f>IF(OR(D18="",E18="",F18="",N18="Annulée"),"",IF(COUNTIFS($D$2:$D$501,D18,$E$2:$E$501,"&lt;"&amp;F18,$F$2:$F$501,"&gt;"&amp;E18,$N$2:$N$501,"&lt;&gt;Annulée")&gt;1,"⚠ Chambre déjà réservée à ces dates",""))</f>
        <v/>
      </c>
    </row>
    <row r="19">
      <c r="D19" s="7" t="n"/>
      <c r="E19" s="8" t="n"/>
      <c r="F19" s="8" t="n"/>
      <c r="G19" s="9">
        <f>IF(OR(E19="",F19=""),"",F19-E19)</f>
        <v/>
      </c>
      <c r="I19" s="10" t="n"/>
      <c r="J19" s="11">
        <f>IF(OR(G19="",I19=""),"",G19*I19)</f>
        <v/>
      </c>
      <c r="K19" s="10" t="n"/>
      <c r="L19" s="11">
        <f>IF(J19="","",J19-K19)</f>
        <v/>
      </c>
      <c r="O19" s="9">
        <f>IF(OR(D19="",E19="",F19="",N19="Annulée"),"",IF(COUNTIFS($D$2:$D$501,D19,$E$2:$E$501,"&lt;"&amp;F19,$F$2:$F$501,"&gt;"&amp;E19,$N$2:$N$501,"&lt;&gt;Annulée")&gt;1,"⚠ Chambre déjà réservée à ces dates",""))</f>
        <v/>
      </c>
    </row>
    <row r="20">
      <c r="D20" s="7" t="n"/>
      <c r="E20" s="8" t="n"/>
      <c r="F20" s="8" t="n"/>
      <c r="G20" s="9">
        <f>IF(OR(E20="",F20=""),"",F20-E20)</f>
        <v/>
      </c>
      <c r="I20" s="10" t="n"/>
      <c r="J20" s="11">
        <f>IF(OR(G20="",I20=""),"",G20*I20)</f>
        <v/>
      </c>
      <c r="K20" s="10" t="n"/>
      <c r="L20" s="11">
        <f>IF(J20="","",J20-K20)</f>
        <v/>
      </c>
      <c r="O20" s="9">
        <f>IF(OR(D20="",E20="",F20="",N20="Annulée"),"",IF(COUNTIFS($D$2:$D$501,D20,$E$2:$E$501,"&lt;"&amp;F20,$F$2:$F$501,"&gt;"&amp;E20,$N$2:$N$501,"&lt;&gt;Annulée")&gt;1,"⚠ Chambre déjà réservée à ces dates",""))</f>
        <v/>
      </c>
    </row>
    <row r="21">
      <c r="D21" s="7" t="n"/>
      <c r="E21" s="8" t="n"/>
      <c r="F21" s="8" t="n"/>
      <c r="G21" s="9">
        <f>IF(OR(E21="",F21=""),"",F21-E21)</f>
        <v/>
      </c>
      <c r="I21" s="10" t="n"/>
      <c r="J21" s="11">
        <f>IF(OR(G21="",I21=""),"",G21*I21)</f>
        <v/>
      </c>
      <c r="K21" s="10" t="n"/>
      <c r="L21" s="11">
        <f>IF(J21="","",J21-K21)</f>
        <v/>
      </c>
      <c r="O21" s="9">
        <f>IF(OR(D21="",E21="",F21="",N21="Annulée"),"",IF(COUNTIFS($D$2:$D$501,D21,$E$2:$E$501,"&lt;"&amp;F21,$F$2:$F$501,"&gt;"&amp;E21,$N$2:$N$501,"&lt;&gt;Annulée")&gt;1,"⚠ Chambre déjà réservée à ces dates",""))</f>
        <v/>
      </c>
    </row>
    <row r="22">
      <c r="D22" s="7" t="n"/>
      <c r="E22" s="8" t="n"/>
      <c r="F22" s="8" t="n"/>
      <c r="G22" s="9">
        <f>IF(OR(E22="",F22=""),"",F22-E22)</f>
        <v/>
      </c>
      <c r="I22" s="10" t="n"/>
      <c r="J22" s="11">
        <f>IF(OR(G22="",I22=""),"",G22*I22)</f>
        <v/>
      </c>
      <c r="K22" s="10" t="n"/>
      <c r="L22" s="11">
        <f>IF(J22="","",J22-K22)</f>
        <v/>
      </c>
      <c r="O22" s="9">
        <f>IF(OR(D22="",E22="",F22="",N22="Annulée"),"",IF(COUNTIFS($D$2:$D$501,D22,$E$2:$E$501,"&lt;"&amp;F22,$F$2:$F$501,"&gt;"&amp;E22,$N$2:$N$501,"&lt;&gt;Annulée")&gt;1,"⚠ Chambre déjà réservée à ces dates",""))</f>
        <v/>
      </c>
    </row>
    <row r="23">
      <c r="D23" s="7" t="n"/>
      <c r="E23" s="8" t="n"/>
      <c r="F23" s="8" t="n"/>
      <c r="G23" s="9">
        <f>IF(OR(E23="",F23=""),"",F23-E23)</f>
        <v/>
      </c>
      <c r="I23" s="10" t="n"/>
      <c r="J23" s="11">
        <f>IF(OR(G23="",I23=""),"",G23*I23)</f>
        <v/>
      </c>
      <c r="K23" s="10" t="n"/>
      <c r="L23" s="11">
        <f>IF(J23="","",J23-K23)</f>
        <v/>
      </c>
      <c r="O23" s="9">
        <f>IF(OR(D23="",E23="",F23="",N23="Annulée"),"",IF(COUNTIFS($D$2:$D$501,D23,$E$2:$E$501,"&lt;"&amp;F23,$F$2:$F$501,"&gt;"&amp;E23,$N$2:$N$501,"&lt;&gt;Annulée")&gt;1,"⚠ Chambre déjà réservée à ces dates",""))</f>
        <v/>
      </c>
    </row>
    <row r="24">
      <c r="D24" s="7" t="n"/>
      <c r="E24" s="8" t="n"/>
      <c r="F24" s="8" t="n"/>
      <c r="G24" s="9">
        <f>IF(OR(E24="",F24=""),"",F24-E24)</f>
        <v/>
      </c>
      <c r="I24" s="10" t="n"/>
      <c r="J24" s="11">
        <f>IF(OR(G24="",I24=""),"",G24*I24)</f>
        <v/>
      </c>
      <c r="K24" s="10" t="n"/>
      <c r="L24" s="11">
        <f>IF(J24="","",J24-K24)</f>
        <v/>
      </c>
      <c r="O24" s="9">
        <f>IF(OR(D24="",E24="",F24="",N24="Annulée"),"",IF(COUNTIFS($D$2:$D$501,D24,$E$2:$E$501,"&lt;"&amp;F24,$F$2:$F$501,"&gt;"&amp;E24,$N$2:$N$501,"&lt;&gt;Annulée")&gt;1,"⚠ Chambre déjà réservée à ces dates",""))</f>
        <v/>
      </c>
    </row>
    <row r="25">
      <c r="D25" s="7" t="n"/>
      <c r="E25" s="8" t="n"/>
      <c r="F25" s="8" t="n"/>
      <c r="G25" s="9">
        <f>IF(OR(E25="",F25=""),"",F25-E25)</f>
        <v/>
      </c>
      <c r="I25" s="10" t="n"/>
      <c r="J25" s="11">
        <f>IF(OR(G25="",I25=""),"",G25*I25)</f>
        <v/>
      </c>
      <c r="K25" s="10" t="n"/>
      <c r="L25" s="11">
        <f>IF(J25="","",J25-K25)</f>
        <v/>
      </c>
      <c r="O25" s="9">
        <f>IF(OR(D25="",E25="",F25="",N25="Annulée"),"",IF(COUNTIFS($D$2:$D$501,D25,$E$2:$E$501,"&lt;"&amp;F25,$F$2:$F$501,"&gt;"&amp;E25,$N$2:$N$501,"&lt;&gt;Annulée")&gt;1,"⚠ Chambre déjà réservée à ces dates",""))</f>
        <v/>
      </c>
    </row>
    <row r="26">
      <c r="D26" s="7" t="n"/>
      <c r="E26" s="8" t="n"/>
      <c r="F26" s="8" t="n"/>
      <c r="G26" s="9">
        <f>IF(OR(E26="",F26=""),"",F26-E26)</f>
        <v/>
      </c>
      <c r="I26" s="10" t="n"/>
      <c r="J26" s="11">
        <f>IF(OR(G26="",I26=""),"",G26*I26)</f>
        <v/>
      </c>
      <c r="K26" s="10" t="n"/>
      <c r="L26" s="11">
        <f>IF(J26="","",J26-K26)</f>
        <v/>
      </c>
      <c r="O26" s="9">
        <f>IF(OR(D26="",E26="",F26="",N26="Annulée"),"",IF(COUNTIFS($D$2:$D$501,D26,$E$2:$E$501,"&lt;"&amp;F26,$F$2:$F$501,"&gt;"&amp;E26,$N$2:$N$501,"&lt;&gt;Annulée")&gt;1,"⚠ Chambre déjà réservée à ces dates",""))</f>
        <v/>
      </c>
    </row>
    <row r="27">
      <c r="D27" s="7" t="n"/>
      <c r="E27" s="8" t="n"/>
      <c r="F27" s="8" t="n"/>
      <c r="G27" s="9">
        <f>IF(OR(E27="",F27=""),"",F27-E27)</f>
        <v/>
      </c>
      <c r="I27" s="10" t="n"/>
      <c r="J27" s="11">
        <f>IF(OR(G27="",I27=""),"",G27*I27)</f>
        <v/>
      </c>
      <c r="K27" s="10" t="n"/>
      <c r="L27" s="11">
        <f>IF(J27="","",J27-K27)</f>
        <v/>
      </c>
      <c r="O27" s="9">
        <f>IF(OR(D27="",E27="",F27="",N27="Annulée"),"",IF(COUNTIFS($D$2:$D$501,D27,$E$2:$E$501,"&lt;"&amp;F27,$F$2:$F$501,"&gt;"&amp;E27,$N$2:$N$501,"&lt;&gt;Annulée")&gt;1,"⚠ Chambre déjà réservée à ces dates",""))</f>
        <v/>
      </c>
    </row>
    <row r="28">
      <c r="D28" s="7" t="n"/>
      <c r="E28" s="8" t="n"/>
      <c r="F28" s="8" t="n"/>
      <c r="G28" s="9">
        <f>IF(OR(E28="",F28=""),"",F28-E28)</f>
        <v/>
      </c>
      <c r="I28" s="10" t="n"/>
      <c r="J28" s="11">
        <f>IF(OR(G28="",I28=""),"",G28*I28)</f>
        <v/>
      </c>
      <c r="K28" s="10" t="n"/>
      <c r="L28" s="11">
        <f>IF(J28="","",J28-K28)</f>
        <v/>
      </c>
      <c r="O28" s="9">
        <f>IF(OR(D28="",E28="",F28="",N28="Annulée"),"",IF(COUNTIFS($D$2:$D$501,D28,$E$2:$E$501,"&lt;"&amp;F28,$F$2:$F$501,"&gt;"&amp;E28,$N$2:$N$501,"&lt;&gt;Annulée")&gt;1,"⚠ Chambre déjà réservée à ces dates",""))</f>
        <v/>
      </c>
    </row>
    <row r="29">
      <c r="D29" s="7" t="n"/>
      <c r="E29" s="8" t="n"/>
      <c r="F29" s="8" t="n"/>
      <c r="G29" s="9">
        <f>IF(OR(E29="",F29=""),"",F29-E29)</f>
        <v/>
      </c>
      <c r="I29" s="10" t="n"/>
      <c r="J29" s="11">
        <f>IF(OR(G29="",I29=""),"",G29*I29)</f>
        <v/>
      </c>
      <c r="K29" s="10" t="n"/>
      <c r="L29" s="11">
        <f>IF(J29="","",J29-K29)</f>
        <v/>
      </c>
      <c r="O29" s="9">
        <f>IF(OR(D29="",E29="",F29="",N29="Annulée"),"",IF(COUNTIFS($D$2:$D$501,D29,$E$2:$E$501,"&lt;"&amp;F29,$F$2:$F$501,"&gt;"&amp;E29,$N$2:$N$501,"&lt;&gt;Annulée")&gt;1,"⚠ Chambre déjà réservée à ces dates",""))</f>
        <v/>
      </c>
    </row>
    <row r="30">
      <c r="D30" s="7" t="n"/>
      <c r="E30" s="8" t="n"/>
      <c r="F30" s="8" t="n"/>
      <c r="G30" s="9">
        <f>IF(OR(E30="",F30=""),"",F30-E30)</f>
        <v/>
      </c>
      <c r="I30" s="10" t="n"/>
      <c r="J30" s="11">
        <f>IF(OR(G30="",I30=""),"",G30*I30)</f>
        <v/>
      </c>
      <c r="K30" s="10" t="n"/>
      <c r="L30" s="11">
        <f>IF(J30="","",J30-K30)</f>
        <v/>
      </c>
      <c r="O30" s="9">
        <f>IF(OR(D30="",E30="",F30="",N30="Annulée"),"",IF(COUNTIFS($D$2:$D$501,D30,$E$2:$E$501,"&lt;"&amp;F30,$F$2:$F$501,"&gt;"&amp;E30,$N$2:$N$501,"&lt;&gt;Annulée")&gt;1,"⚠ Chambre déjà réservée à ces dates",""))</f>
        <v/>
      </c>
    </row>
    <row r="31">
      <c r="D31" s="7" t="n"/>
      <c r="E31" s="8" t="n"/>
      <c r="F31" s="8" t="n"/>
      <c r="G31" s="9">
        <f>IF(OR(E31="",F31=""),"",F31-E31)</f>
        <v/>
      </c>
      <c r="I31" s="10" t="n"/>
      <c r="J31" s="11">
        <f>IF(OR(G31="",I31=""),"",G31*I31)</f>
        <v/>
      </c>
      <c r="K31" s="10" t="n"/>
      <c r="L31" s="11">
        <f>IF(J31="","",J31-K31)</f>
        <v/>
      </c>
      <c r="O31" s="9">
        <f>IF(OR(D31="",E31="",F31="",N31="Annulée"),"",IF(COUNTIFS($D$2:$D$501,D31,$E$2:$E$501,"&lt;"&amp;F31,$F$2:$F$501,"&gt;"&amp;E31,$N$2:$N$501,"&lt;&gt;Annulée")&gt;1,"⚠ Chambre déjà réservée à ces dates",""))</f>
        <v/>
      </c>
    </row>
    <row r="32">
      <c r="D32" s="7" t="n"/>
      <c r="E32" s="8" t="n"/>
      <c r="F32" s="8" t="n"/>
      <c r="G32" s="9">
        <f>IF(OR(E32="",F32=""),"",F32-E32)</f>
        <v/>
      </c>
      <c r="I32" s="10" t="n"/>
      <c r="J32" s="11">
        <f>IF(OR(G32="",I32=""),"",G32*I32)</f>
        <v/>
      </c>
      <c r="K32" s="10" t="n"/>
      <c r="L32" s="11">
        <f>IF(J32="","",J32-K32)</f>
        <v/>
      </c>
      <c r="O32" s="9">
        <f>IF(OR(D32="",E32="",F32="",N32="Annulée"),"",IF(COUNTIFS($D$2:$D$501,D32,$E$2:$E$501,"&lt;"&amp;F32,$F$2:$F$501,"&gt;"&amp;E32,$N$2:$N$501,"&lt;&gt;Annulée")&gt;1,"⚠ Chambre déjà réservée à ces dates",""))</f>
        <v/>
      </c>
    </row>
    <row r="33">
      <c r="D33" s="7" t="n"/>
      <c r="E33" s="8" t="n"/>
      <c r="F33" s="8" t="n"/>
      <c r="G33" s="9">
        <f>IF(OR(E33="",F33=""),"",F33-E33)</f>
        <v/>
      </c>
      <c r="I33" s="10" t="n"/>
      <c r="J33" s="11">
        <f>IF(OR(G33="",I33=""),"",G33*I33)</f>
        <v/>
      </c>
      <c r="K33" s="10" t="n"/>
      <c r="L33" s="11">
        <f>IF(J33="","",J33-K33)</f>
        <v/>
      </c>
      <c r="O33" s="9">
        <f>IF(OR(D33="",E33="",F33="",N33="Annulée"),"",IF(COUNTIFS($D$2:$D$501,D33,$E$2:$E$501,"&lt;"&amp;F33,$F$2:$F$501,"&gt;"&amp;E33,$N$2:$N$501,"&lt;&gt;Annulée")&gt;1,"⚠ Chambre déjà réservée à ces dates",""))</f>
        <v/>
      </c>
    </row>
    <row r="34">
      <c r="D34" s="7" t="n"/>
      <c r="E34" s="8" t="n"/>
      <c r="F34" s="8" t="n"/>
      <c r="G34" s="9">
        <f>IF(OR(E34="",F34=""),"",F34-E34)</f>
        <v/>
      </c>
      <c r="I34" s="10" t="n"/>
      <c r="J34" s="11">
        <f>IF(OR(G34="",I34=""),"",G34*I34)</f>
        <v/>
      </c>
      <c r="K34" s="10" t="n"/>
      <c r="L34" s="11">
        <f>IF(J34="","",J34-K34)</f>
        <v/>
      </c>
      <c r="O34" s="9">
        <f>IF(OR(D34="",E34="",F34="",N34="Annulée"),"",IF(COUNTIFS($D$2:$D$501,D34,$E$2:$E$501,"&lt;"&amp;F34,$F$2:$F$501,"&gt;"&amp;E34,$N$2:$N$501,"&lt;&gt;Annulée")&gt;1,"⚠ Chambre déjà réservée à ces dates",""))</f>
        <v/>
      </c>
    </row>
    <row r="35">
      <c r="D35" s="7" t="n"/>
      <c r="E35" s="8" t="n"/>
      <c r="F35" s="8" t="n"/>
      <c r="G35" s="9">
        <f>IF(OR(E35="",F35=""),"",F35-E35)</f>
        <v/>
      </c>
      <c r="I35" s="10" t="n"/>
      <c r="J35" s="11">
        <f>IF(OR(G35="",I35=""),"",G35*I35)</f>
        <v/>
      </c>
      <c r="K35" s="10" t="n"/>
      <c r="L35" s="11">
        <f>IF(J35="","",J35-K35)</f>
        <v/>
      </c>
      <c r="O35" s="9">
        <f>IF(OR(D35="",E35="",F35="",N35="Annulée"),"",IF(COUNTIFS($D$2:$D$501,D35,$E$2:$E$501,"&lt;"&amp;F35,$F$2:$F$501,"&gt;"&amp;E35,$N$2:$N$501,"&lt;&gt;Annulée")&gt;1,"⚠ Chambre déjà réservée à ces dates",""))</f>
        <v/>
      </c>
    </row>
    <row r="36">
      <c r="D36" s="7" t="n"/>
      <c r="E36" s="8" t="n"/>
      <c r="F36" s="8" t="n"/>
      <c r="G36" s="9">
        <f>IF(OR(E36="",F36=""),"",F36-E36)</f>
        <v/>
      </c>
      <c r="I36" s="10" t="n"/>
      <c r="J36" s="11">
        <f>IF(OR(G36="",I36=""),"",G36*I36)</f>
        <v/>
      </c>
      <c r="K36" s="10" t="n"/>
      <c r="L36" s="11">
        <f>IF(J36="","",J36-K36)</f>
        <v/>
      </c>
      <c r="O36" s="9">
        <f>IF(OR(D36="",E36="",F36="",N36="Annulée"),"",IF(COUNTIFS($D$2:$D$501,D36,$E$2:$E$501,"&lt;"&amp;F36,$F$2:$F$501,"&gt;"&amp;E36,$N$2:$N$501,"&lt;&gt;Annulée")&gt;1,"⚠ Chambre déjà réservée à ces dates",""))</f>
        <v/>
      </c>
    </row>
    <row r="37">
      <c r="D37" s="7" t="n"/>
      <c r="E37" s="8" t="n"/>
      <c r="F37" s="8" t="n"/>
      <c r="G37" s="9">
        <f>IF(OR(E37="",F37=""),"",F37-E37)</f>
        <v/>
      </c>
      <c r="I37" s="10" t="n"/>
      <c r="J37" s="11">
        <f>IF(OR(G37="",I37=""),"",G37*I37)</f>
        <v/>
      </c>
      <c r="K37" s="10" t="n"/>
      <c r="L37" s="11">
        <f>IF(J37="","",J37-K37)</f>
        <v/>
      </c>
      <c r="O37" s="9">
        <f>IF(OR(D37="",E37="",F37="",N37="Annulée"),"",IF(COUNTIFS($D$2:$D$501,D37,$E$2:$E$501,"&lt;"&amp;F37,$F$2:$F$501,"&gt;"&amp;E37,$N$2:$N$501,"&lt;&gt;Annulée")&gt;1,"⚠ Chambre déjà réservée à ces dates",""))</f>
        <v/>
      </c>
    </row>
    <row r="38">
      <c r="D38" s="7" t="n"/>
      <c r="E38" s="8" t="n"/>
      <c r="F38" s="8" t="n"/>
      <c r="G38" s="9">
        <f>IF(OR(E38="",F38=""),"",F38-E38)</f>
        <v/>
      </c>
      <c r="I38" s="10" t="n"/>
      <c r="J38" s="11">
        <f>IF(OR(G38="",I38=""),"",G38*I38)</f>
        <v/>
      </c>
      <c r="K38" s="10" t="n"/>
      <c r="L38" s="11">
        <f>IF(J38="","",J38-K38)</f>
        <v/>
      </c>
      <c r="O38" s="9">
        <f>IF(OR(D38="",E38="",F38="",N38="Annulée"),"",IF(COUNTIFS($D$2:$D$501,D38,$E$2:$E$501,"&lt;"&amp;F38,$F$2:$F$501,"&gt;"&amp;E38,$N$2:$N$501,"&lt;&gt;Annulée")&gt;1,"⚠ Chambre déjà réservée à ces dates",""))</f>
        <v/>
      </c>
    </row>
    <row r="39">
      <c r="D39" s="7" t="n"/>
      <c r="E39" s="8" t="n"/>
      <c r="F39" s="8" t="n"/>
      <c r="G39" s="9">
        <f>IF(OR(E39="",F39=""),"",F39-E39)</f>
        <v/>
      </c>
      <c r="I39" s="10" t="n"/>
      <c r="J39" s="11">
        <f>IF(OR(G39="",I39=""),"",G39*I39)</f>
        <v/>
      </c>
      <c r="K39" s="10" t="n"/>
      <c r="L39" s="11">
        <f>IF(J39="","",J39-K39)</f>
        <v/>
      </c>
      <c r="O39" s="9">
        <f>IF(OR(D39="",E39="",F39="",N39="Annulée"),"",IF(COUNTIFS($D$2:$D$501,D39,$E$2:$E$501,"&lt;"&amp;F39,$F$2:$F$501,"&gt;"&amp;E39,$N$2:$N$501,"&lt;&gt;Annulée")&gt;1,"⚠ Chambre déjà réservée à ces dates",""))</f>
        <v/>
      </c>
    </row>
    <row r="40">
      <c r="D40" s="7" t="n"/>
      <c r="E40" s="8" t="n"/>
      <c r="F40" s="8" t="n"/>
      <c r="G40" s="9">
        <f>IF(OR(E40="",F40=""),"",F40-E40)</f>
        <v/>
      </c>
      <c r="I40" s="10" t="n"/>
      <c r="J40" s="11">
        <f>IF(OR(G40="",I40=""),"",G40*I40)</f>
        <v/>
      </c>
      <c r="K40" s="10" t="n"/>
      <c r="L40" s="11">
        <f>IF(J40="","",J40-K40)</f>
        <v/>
      </c>
      <c r="O40" s="9">
        <f>IF(OR(D40="",E40="",F40="",N40="Annulée"),"",IF(COUNTIFS($D$2:$D$501,D40,$E$2:$E$501,"&lt;"&amp;F40,$F$2:$F$501,"&gt;"&amp;E40,$N$2:$N$501,"&lt;&gt;Annulée")&gt;1,"⚠ Chambre déjà réservée à ces dates",""))</f>
        <v/>
      </c>
    </row>
    <row r="41">
      <c r="D41" s="7" t="n"/>
      <c r="E41" s="8" t="n"/>
      <c r="F41" s="8" t="n"/>
      <c r="G41" s="9">
        <f>IF(OR(E41="",F41=""),"",F41-E41)</f>
        <v/>
      </c>
      <c r="I41" s="10" t="n"/>
      <c r="J41" s="11">
        <f>IF(OR(G41="",I41=""),"",G41*I41)</f>
        <v/>
      </c>
      <c r="K41" s="10" t="n"/>
      <c r="L41" s="11">
        <f>IF(J41="","",J41-K41)</f>
        <v/>
      </c>
      <c r="O41" s="9">
        <f>IF(OR(D41="",E41="",F41="",N41="Annulée"),"",IF(COUNTIFS($D$2:$D$501,D41,$E$2:$E$501,"&lt;"&amp;F41,$F$2:$F$501,"&gt;"&amp;E41,$N$2:$N$501,"&lt;&gt;Annulée")&gt;1,"⚠ Chambre déjà réservée à ces dates",""))</f>
        <v/>
      </c>
    </row>
    <row r="42">
      <c r="D42" s="7" t="n"/>
      <c r="E42" s="8" t="n"/>
      <c r="F42" s="8" t="n"/>
      <c r="G42" s="9">
        <f>IF(OR(E42="",F42=""),"",F42-E42)</f>
        <v/>
      </c>
      <c r="I42" s="10" t="n"/>
      <c r="J42" s="11">
        <f>IF(OR(G42="",I42=""),"",G42*I42)</f>
        <v/>
      </c>
      <c r="K42" s="10" t="n"/>
      <c r="L42" s="11">
        <f>IF(J42="","",J42-K42)</f>
        <v/>
      </c>
      <c r="O42" s="9">
        <f>IF(OR(D42="",E42="",F42="",N42="Annulée"),"",IF(COUNTIFS($D$2:$D$501,D42,$E$2:$E$501,"&lt;"&amp;F42,$F$2:$F$501,"&gt;"&amp;E42,$N$2:$N$501,"&lt;&gt;Annulée")&gt;1,"⚠ Chambre déjà réservée à ces dates",""))</f>
        <v/>
      </c>
    </row>
    <row r="43">
      <c r="D43" s="7" t="n"/>
      <c r="E43" s="8" t="n"/>
      <c r="F43" s="8" t="n"/>
      <c r="G43" s="9">
        <f>IF(OR(E43="",F43=""),"",F43-E43)</f>
        <v/>
      </c>
      <c r="I43" s="10" t="n"/>
      <c r="J43" s="11">
        <f>IF(OR(G43="",I43=""),"",G43*I43)</f>
        <v/>
      </c>
      <c r="K43" s="10" t="n"/>
      <c r="L43" s="11">
        <f>IF(J43="","",J43-K43)</f>
        <v/>
      </c>
      <c r="O43" s="9">
        <f>IF(OR(D43="",E43="",F43="",N43="Annulée"),"",IF(COUNTIFS($D$2:$D$501,D43,$E$2:$E$501,"&lt;"&amp;F43,$F$2:$F$501,"&gt;"&amp;E43,$N$2:$N$501,"&lt;&gt;Annulée")&gt;1,"⚠ Chambre déjà réservée à ces dates",""))</f>
        <v/>
      </c>
    </row>
    <row r="44">
      <c r="D44" s="7" t="n"/>
      <c r="E44" s="8" t="n"/>
      <c r="F44" s="8" t="n"/>
      <c r="G44" s="9">
        <f>IF(OR(E44="",F44=""),"",F44-E44)</f>
        <v/>
      </c>
      <c r="I44" s="10" t="n"/>
      <c r="J44" s="11">
        <f>IF(OR(G44="",I44=""),"",G44*I44)</f>
        <v/>
      </c>
      <c r="K44" s="10" t="n"/>
      <c r="L44" s="11">
        <f>IF(J44="","",J44-K44)</f>
        <v/>
      </c>
      <c r="O44" s="9">
        <f>IF(OR(D44="",E44="",F44="",N44="Annulée"),"",IF(COUNTIFS($D$2:$D$501,D44,$E$2:$E$501,"&lt;"&amp;F44,$F$2:$F$501,"&gt;"&amp;E44,$N$2:$N$501,"&lt;&gt;Annulée")&gt;1,"⚠ Chambre déjà réservée à ces dates",""))</f>
        <v/>
      </c>
    </row>
    <row r="45">
      <c r="D45" s="7" t="n"/>
      <c r="E45" s="8" t="n"/>
      <c r="F45" s="8" t="n"/>
      <c r="G45" s="9">
        <f>IF(OR(E45="",F45=""),"",F45-E45)</f>
        <v/>
      </c>
      <c r="I45" s="10" t="n"/>
      <c r="J45" s="11">
        <f>IF(OR(G45="",I45=""),"",G45*I45)</f>
        <v/>
      </c>
      <c r="K45" s="10" t="n"/>
      <c r="L45" s="11">
        <f>IF(J45="","",J45-K45)</f>
        <v/>
      </c>
      <c r="O45" s="9">
        <f>IF(OR(D45="",E45="",F45="",N45="Annulée"),"",IF(COUNTIFS($D$2:$D$501,D45,$E$2:$E$501,"&lt;"&amp;F45,$F$2:$F$501,"&gt;"&amp;E45,$N$2:$N$501,"&lt;&gt;Annulée")&gt;1,"⚠ Chambre déjà réservée à ces dates",""))</f>
        <v/>
      </c>
    </row>
    <row r="46">
      <c r="D46" s="7" t="n"/>
      <c r="E46" s="8" t="n"/>
      <c r="F46" s="8" t="n"/>
      <c r="G46" s="9">
        <f>IF(OR(E46="",F46=""),"",F46-E46)</f>
        <v/>
      </c>
      <c r="I46" s="10" t="n"/>
      <c r="J46" s="11">
        <f>IF(OR(G46="",I46=""),"",G46*I46)</f>
        <v/>
      </c>
      <c r="K46" s="10" t="n"/>
      <c r="L46" s="11">
        <f>IF(J46="","",J46-K46)</f>
        <v/>
      </c>
      <c r="O46" s="9">
        <f>IF(OR(D46="",E46="",F46="",N46="Annulée"),"",IF(COUNTIFS($D$2:$D$501,D46,$E$2:$E$501,"&lt;"&amp;F46,$F$2:$F$501,"&gt;"&amp;E46,$N$2:$N$501,"&lt;&gt;Annulée")&gt;1,"⚠ Chambre déjà réservée à ces dates",""))</f>
        <v/>
      </c>
    </row>
    <row r="47">
      <c r="D47" s="7" t="n"/>
      <c r="E47" s="8" t="n"/>
      <c r="F47" s="8" t="n"/>
      <c r="G47" s="9">
        <f>IF(OR(E47="",F47=""),"",F47-E47)</f>
        <v/>
      </c>
      <c r="I47" s="10" t="n"/>
      <c r="J47" s="11">
        <f>IF(OR(G47="",I47=""),"",G47*I47)</f>
        <v/>
      </c>
      <c r="K47" s="10" t="n"/>
      <c r="L47" s="11">
        <f>IF(J47="","",J47-K47)</f>
        <v/>
      </c>
      <c r="O47" s="9">
        <f>IF(OR(D47="",E47="",F47="",N47="Annulée"),"",IF(COUNTIFS($D$2:$D$501,D47,$E$2:$E$501,"&lt;"&amp;F47,$F$2:$F$501,"&gt;"&amp;E47,$N$2:$N$501,"&lt;&gt;Annulée")&gt;1,"⚠ Chambre déjà réservée à ces dates",""))</f>
        <v/>
      </c>
    </row>
    <row r="48">
      <c r="D48" s="7" t="n"/>
      <c r="E48" s="8" t="n"/>
      <c r="F48" s="8" t="n"/>
      <c r="G48" s="9">
        <f>IF(OR(E48="",F48=""),"",F48-E48)</f>
        <v/>
      </c>
      <c r="I48" s="10" t="n"/>
      <c r="J48" s="11">
        <f>IF(OR(G48="",I48=""),"",G48*I48)</f>
        <v/>
      </c>
      <c r="K48" s="10" t="n"/>
      <c r="L48" s="11">
        <f>IF(J48="","",J48-K48)</f>
        <v/>
      </c>
      <c r="O48" s="9">
        <f>IF(OR(D48="",E48="",F48="",N48="Annulée"),"",IF(COUNTIFS($D$2:$D$501,D48,$E$2:$E$501,"&lt;"&amp;F48,$F$2:$F$501,"&gt;"&amp;E48,$N$2:$N$501,"&lt;&gt;Annulée")&gt;1,"⚠ Chambre déjà réservée à ces dates",""))</f>
        <v/>
      </c>
    </row>
    <row r="49">
      <c r="D49" s="7" t="n"/>
      <c r="E49" s="8" t="n"/>
      <c r="F49" s="8" t="n"/>
      <c r="G49" s="9">
        <f>IF(OR(E49="",F49=""),"",F49-E49)</f>
        <v/>
      </c>
      <c r="I49" s="10" t="n"/>
      <c r="J49" s="11">
        <f>IF(OR(G49="",I49=""),"",G49*I49)</f>
        <v/>
      </c>
      <c r="K49" s="10" t="n"/>
      <c r="L49" s="11">
        <f>IF(J49="","",J49-K49)</f>
        <v/>
      </c>
      <c r="O49" s="9">
        <f>IF(OR(D49="",E49="",F49="",N49="Annulée"),"",IF(COUNTIFS($D$2:$D$501,D49,$E$2:$E$501,"&lt;"&amp;F49,$F$2:$F$501,"&gt;"&amp;E49,$N$2:$N$501,"&lt;&gt;Annulée")&gt;1,"⚠ Chambre déjà réservée à ces dates",""))</f>
        <v/>
      </c>
    </row>
    <row r="50">
      <c r="D50" s="7" t="n"/>
      <c r="E50" s="8" t="n"/>
      <c r="F50" s="8" t="n"/>
      <c r="G50" s="9">
        <f>IF(OR(E50="",F50=""),"",F50-E50)</f>
        <v/>
      </c>
      <c r="I50" s="10" t="n"/>
      <c r="J50" s="11">
        <f>IF(OR(G50="",I50=""),"",G50*I50)</f>
        <v/>
      </c>
      <c r="K50" s="10" t="n"/>
      <c r="L50" s="11">
        <f>IF(J50="","",J50-K50)</f>
        <v/>
      </c>
      <c r="O50" s="9">
        <f>IF(OR(D50="",E50="",F50="",N50="Annulée"),"",IF(COUNTIFS($D$2:$D$501,D50,$E$2:$E$501,"&lt;"&amp;F50,$F$2:$F$501,"&gt;"&amp;E50,$N$2:$N$501,"&lt;&gt;Annulée")&gt;1,"⚠ Chambre déjà réservée à ces dates",""))</f>
        <v/>
      </c>
    </row>
    <row r="51">
      <c r="D51" s="7" t="n"/>
      <c r="E51" s="8" t="n"/>
      <c r="F51" s="8" t="n"/>
      <c r="G51" s="9">
        <f>IF(OR(E51="",F51=""),"",F51-E51)</f>
        <v/>
      </c>
      <c r="I51" s="10" t="n"/>
      <c r="J51" s="11">
        <f>IF(OR(G51="",I51=""),"",G51*I51)</f>
        <v/>
      </c>
      <c r="K51" s="10" t="n"/>
      <c r="L51" s="11">
        <f>IF(J51="","",J51-K51)</f>
        <v/>
      </c>
      <c r="O51" s="9">
        <f>IF(OR(D51="",E51="",F51="",N51="Annulée"),"",IF(COUNTIFS($D$2:$D$501,D51,$E$2:$E$501,"&lt;"&amp;F51,$F$2:$F$501,"&gt;"&amp;E51,$N$2:$N$501,"&lt;&gt;Annulée")&gt;1,"⚠ Chambre déjà réservée à ces dates",""))</f>
        <v/>
      </c>
    </row>
    <row r="52">
      <c r="D52" s="7" t="n"/>
      <c r="E52" s="8" t="n"/>
      <c r="F52" s="8" t="n"/>
      <c r="G52" s="9">
        <f>IF(OR(E52="",F52=""),"",F52-E52)</f>
        <v/>
      </c>
      <c r="I52" s="10" t="n"/>
      <c r="J52" s="11">
        <f>IF(OR(G52="",I52=""),"",G52*I52)</f>
        <v/>
      </c>
      <c r="K52" s="10" t="n"/>
      <c r="L52" s="11">
        <f>IF(J52="","",J52-K52)</f>
        <v/>
      </c>
      <c r="O52" s="9">
        <f>IF(OR(D52="",E52="",F52="",N52="Annulée"),"",IF(COUNTIFS($D$2:$D$501,D52,$E$2:$E$501,"&lt;"&amp;F52,$F$2:$F$501,"&gt;"&amp;E52,$N$2:$N$501,"&lt;&gt;Annulée")&gt;1,"⚠ Chambre déjà réservée à ces dates",""))</f>
        <v/>
      </c>
    </row>
    <row r="53">
      <c r="D53" s="7" t="n"/>
      <c r="E53" s="8" t="n"/>
      <c r="F53" s="8" t="n"/>
      <c r="G53" s="9">
        <f>IF(OR(E53="",F53=""),"",F53-E53)</f>
        <v/>
      </c>
      <c r="I53" s="10" t="n"/>
      <c r="J53" s="11">
        <f>IF(OR(G53="",I53=""),"",G53*I53)</f>
        <v/>
      </c>
      <c r="K53" s="10" t="n"/>
      <c r="L53" s="11">
        <f>IF(J53="","",J53-K53)</f>
        <v/>
      </c>
      <c r="O53" s="9">
        <f>IF(OR(D53="",E53="",F53="",N53="Annulée"),"",IF(COUNTIFS($D$2:$D$501,D53,$E$2:$E$501,"&lt;"&amp;F53,$F$2:$F$501,"&gt;"&amp;E53,$N$2:$N$501,"&lt;&gt;Annulée")&gt;1,"⚠ Chambre déjà réservée à ces dates",""))</f>
        <v/>
      </c>
    </row>
    <row r="54">
      <c r="D54" s="7" t="n"/>
      <c r="E54" s="8" t="n"/>
      <c r="F54" s="8" t="n"/>
      <c r="G54" s="9">
        <f>IF(OR(E54="",F54=""),"",F54-E54)</f>
        <v/>
      </c>
      <c r="I54" s="10" t="n"/>
      <c r="J54" s="11">
        <f>IF(OR(G54="",I54=""),"",G54*I54)</f>
        <v/>
      </c>
      <c r="K54" s="10" t="n"/>
      <c r="L54" s="11">
        <f>IF(J54="","",J54-K54)</f>
        <v/>
      </c>
      <c r="O54" s="9">
        <f>IF(OR(D54="",E54="",F54="",N54="Annulée"),"",IF(COUNTIFS($D$2:$D$501,D54,$E$2:$E$501,"&lt;"&amp;F54,$F$2:$F$501,"&gt;"&amp;E54,$N$2:$N$501,"&lt;&gt;Annulée")&gt;1,"⚠ Chambre déjà réservée à ces dates",""))</f>
        <v/>
      </c>
    </row>
    <row r="55">
      <c r="D55" s="7" t="n"/>
      <c r="E55" s="8" t="n"/>
      <c r="F55" s="8" t="n"/>
      <c r="G55" s="9">
        <f>IF(OR(E55="",F55=""),"",F55-E55)</f>
        <v/>
      </c>
      <c r="I55" s="10" t="n"/>
      <c r="J55" s="11">
        <f>IF(OR(G55="",I55=""),"",G55*I55)</f>
        <v/>
      </c>
      <c r="K55" s="10" t="n"/>
      <c r="L55" s="11">
        <f>IF(J55="","",J55-K55)</f>
        <v/>
      </c>
      <c r="O55" s="9">
        <f>IF(OR(D55="",E55="",F55="",N55="Annulée"),"",IF(COUNTIFS($D$2:$D$501,D55,$E$2:$E$501,"&lt;"&amp;F55,$F$2:$F$501,"&gt;"&amp;E55,$N$2:$N$501,"&lt;&gt;Annulée")&gt;1,"⚠ Chambre déjà réservée à ces dates",""))</f>
        <v/>
      </c>
    </row>
    <row r="56">
      <c r="D56" s="7" t="n"/>
      <c r="E56" s="8" t="n"/>
      <c r="F56" s="8" t="n"/>
      <c r="G56" s="9">
        <f>IF(OR(E56="",F56=""),"",F56-E56)</f>
        <v/>
      </c>
      <c r="I56" s="10" t="n"/>
      <c r="J56" s="11">
        <f>IF(OR(G56="",I56=""),"",G56*I56)</f>
        <v/>
      </c>
      <c r="K56" s="10" t="n"/>
      <c r="L56" s="11">
        <f>IF(J56="","",J56-K56)</f>
        <v/>
      </c>
      <c r="O56" s="9">
        <f>IF(OR(D56="",E56="",F56="",N56="Annulée"),"",IF(COUNTIFS($D$2:$D$501,D56,$E$2:$E$501,"&lt;"&amp;F56,$F$2:$F$501,"&gt;"&amp;E56,$N$2:$N$501,"&lt;&gt;Annulée")&gt;1,"⚠ Chambre déjà réservée à ces dates",""))</f>
        <v/>
      </c>
    </row>
    <row r="57">
      <c r="D57" s="7" t="n"/>
      <c r="E57" s="8" t="n"/>
      <c r="F57" s="8" t="n"/>
      <c r="G57" s="9">
        <f>IF(OR(E57="",F57=""),"",F57-E57)</f>
        <v/>
      </c>
      <c r="I57" s="10" t="n"/>
      <c r="J57" s="11">
        <f>IF(OR(G57="",I57=""),"",G57*I57)</f>
        <v/>
      </c>
      <c r="K57" s="10" t="n"/>
      <c r="L57" s="11">
        <f>IF(J57="","",J57-K57)</f>
        <v/>
      </c>
      <c r="O57" s="9">
        <f>IF(OR(D57="",E57="",F57="",N57="Annulée"),"",IF(COUNTIFS($D$2:$D$501,D57,$E$2:$E$501,"&lt;"&amp;F57,$F$2:$F$501,"&gt;"&amp;E57,$N$2:$N$501,"&lt;&gt;Annulée")&gt;1,"⚠ Chambre déjà réservée à ces dates",""))</f>
        <v/>
      </c>
    </row>
    <row r="58">
      <c r="D58" s="7" t="n"/>
      <c r="E58" s="8" t="n"/>
      <c r="F58" s="8" t="n"/>
      <c r="G58" s="9">
        <f>IF(OR(E58="",F58=""),"",F58-E58)</f>
        <v/>
      </c>
      <c r="I58" s="10" t="n"/>
      <c r="J58" s="11">
        <f>IF(OR(G58="",I58=""),"",G58*I58)</f>
        <v/>
      </c>
      <c r="K58" s="10" t="n"/>
      <c r="L58" s="11">
        <f>IF(J58="","",J58-K58)</f>
        <v/>
      </c>
      <c r="O58" s="9">
        <f>IF(OR(D58="",E58="",F58="",N58="Annulée"),"",IF(COUNTIFS($D$2:$D$501,D58,$E$2:$E$501,"&lt;"&amp;F58,$F$2:$F$501,"&gt;"&amp;E58,$N$2:$N$501,"&lt;&gt;Annulée")&gt;1,"⚠ Chambre déjà réservée à ces dates",""))</f>
        <v/>
      </c>
    </row>
    <row r="59">
      <c r="D59" s="7" t="n"/>
      <c r="E59" s="8" t="n"/>
      <c r="F59" s="8" t="n"/>
      <c r="G59" s="9">
        <f>IF(OR(E59="",F59=""),"",F59-E59)</f>
        <v/>
      </c>
      <c r="I59" s="10" t="n"/>
      <c r="J59" s="11">
        <f>IF(OR(G59="",I59=""),"",G59*I59)</f>
        <v/>
      </c>
      <c r="K59" s="10" t="n"/>
      <c r="L59" s="11">
        <f>IF(J59="","",J59-K59)</f>
        <v/>
      </c>
      <c r="O59" s="9">
        <f>IF(OR(D59="",E59="",F59="",N59="Annulée"),"",IF(COUNTIFS($D$2:$D$501,D59,$E$2:$E$501,"&lt;"&amp;F59,$F$2:$F$501,"&gt;"&amp;E59,$N$2:$N$501,"&lt;&gt;Annulée")&gt;1,"⚠ Chambre déjà réservée à ces dates",""))</f>
        <v/>
      </c>
    </row>
    <row r="60">
      <c r="D60" s="7" t="n"/>
      <c r="E60" s="8" t="n"/>
      <c r="F60" s="8" t="n"/>
      <c r="G60" s="9">
        <f>IF(OR(E60="",F60=""),"",F60-E60)</f>
        <v/>
      </c>
      <c r="I60" s="10" t="n"/>
      <c r="J60" s="11">
        <f>IF(OR(G60="",I60=""),"",G60*I60)</f>
        <v/>
      </c>
      <c r="K60" s="10" t="n"/>
      <c r="L60" s="11">
        <f>IF(J60="","",J60-K60)</f>
        <v/>
      </c>
      <c r="O60" s="9">
        <f>IF(OR(D60="",E60="",F60="",N60="Annulée"),"",IF(COUNTIFS($D$2:$D$501,D60,$E$2:$E$501,"&lt;"&amp;F60,$F$2:$F$501,"&gt;"&amp;E60,$N$2:$N$501,"&lt;&gt;Annulée")&gt;1,"⚠ Chambre déjà réservée à ces dates",""))</f>
        <v/>
      </c>
    </row>
    <row r="61">
      <c r="D61" s="7" t="n"/>
      <c r="E61" s="8" t="n"/>
      <c r="F61" s="8" t="n"/>
      <c r="G61" s="9">
        <f>IF(OR(E61="",F61=""),"",F61-E61)</f>
        <v/>
      </c>
      <c r="I61" s="10" t="n"/>
      <c r="J61" s="11">
        <f>IF(OR(G61="",I61=""),"",G61*I61)</f>
        <v/>
      </c>
      <c r="K61" s="10" t="n"/>
      <c r="L61" s="11">
        <f>IF(J61="","",J61-K61)</f>
        <v/>
      </c>
      <c r="O61" s="9">
        <f>IF(OR(D61="",E61="",F61="",N61="Annulée"),"",IF(COUNTIFS($D$2:$D$501,D61,$E$2:$E$501,"&lt;"&amp;F61,$F$2:$F$501,"&gt;"&amp;E61,$N$2:$N$501,"&lt;&gt;Annulée")&gt;1,"⚠ Chambre déjà réservée à ces dates",""))</f>
        <v/>
      </c>
    </row>
    <row r="62">
      <c r="D62" s="7" t="n"/>
      <c r="E62" s="8" t="n"/>
      <c r="F62" s="8" t="n"/>
      <c r="G62" s="9">
        <f>IF(OR(E62="",F62=""),"",F62-E62)</f>
        <v/>
      </c>
      <c r="I62" s="10" t="n"/>
      <c r="J62" s="11">
        <f>IF(OR(G62="",I62=""),"",G62*I62)</f>
        <v/>
      </c>
      <c r="K62" s="10" t="n"/>
      <c r="L62" s="11">
        <f>IF(J62="","",J62-K62)</f>
        <v/>
      </c>
      <c r="O62" s="9">
        <f>IF(OR(D62="",E62="",F62="",N62="Annulée"),"",IF(COUNTIFS($D$2:$D$501,D62,$E$2:$E$501,"&lt;"&amp;F62,$F$2:$F$501,"&gt;"&amp;E62,$N$2:$N$501,"&lt;&gt;Annulée")&gt;1,"⚠ Chambre déjà réservée à ces dates",""))</f>
        <v/>
      </c>
    </row>
    <row r="63">
      <c r="D63" s="7" t="n"/>
      <c r="E63" s="8" t="n"/>
      <c r="F63" s="8" t="n"/>
      <c r="G63" s="9">
        <f>IF(OR(E63="",F63=""),"",F63-E63)</f>
        <v/>
      </c>
      <c r="I63" s="10" t="n"/>
      <c r="J63" s="11">
        <f>IF(OR(G63="",I63=""),"",G63*I63)</f>
        <v/>
      </c>
      <c r="K63" s="10" t="n"/>
      <c r="L63" s="11">
        <f>IF(J63="","",J63-K63)</f>
        <v/>
      </c>
      <c r="O63" s="9">
        <f>IF(OR(D63="",E63="",F63="",N63="Annulée"),"",IF(COUNTIFS($D$2:$D$501,D63,$E$2:$E$501,"&lt;"&amp;F63,$F$2:$F$501,"&gt;"&amp;E63,$N$2:$N$501,"&lt;&gt;Annulée")&gt;1,"⚠ Chambre déjà réservée à ces dates",""))</f>
        <v/>
      </c>
    </row>
    <row r="64">
      <c r="D64" s="7" t="n"/>
      <c r="E64" s="8" t="n"/>
      <c r="F64" s="8" t="n"/>
      <c r="G64" s="9">
        <f>IF(OR(E64="",F64=""),"",F64-E64)</f>
        <v/>
      </c>
      <c r="I64" s="10" t="n"/>
      <c r="J64" s="11">
        <f>IF(OR(G64="",I64=""),"",G64*I64)</f>
        <v/>
      </c>
      <c r="K64" s="10" t="n"/>
      <c r="L64" s="11">
        <f>IF(J64="","",J64-K64)</f>
        <v/>
      </c>
      <c r="O64" s="9">
        <f>IF(OR(D64="",E64="",F64="",N64="Annulée"),"",IF(COUNTIFS($D$2:$D$501,D64,$E$2:$E$501,"&lt;"&amp;F64,$F$2:$F$501,"&gt;"&amp;E64,$N$2:$N$501,"&lt;&gt;Annulée")&gt;1,"⚠ Chambre déjà réservée à ces dates",""))</f>
        <v/>
      </c>
    </row>
    <row r="65">
      <c r="D65" s="7" t="n"/>
      <c r="E65" s="8" t="n"/>
      <c r="F65" s="8" t="n"/>
      <c r="G65" s="9">
        <f>IF(OR(E65="",F65=""),"",F65-E65)</f>
        <v/>
      </c>
      <c r="I65" s="10" t="n"/>
      <c r="J65" s="11">
        <f>IF(OR(G65="",I65=""),"",G65*I65)</f>
        <v/>
      </c>
      <c r="K65" s="10" t="n"/>
      <c r="L65" s="11">
        <f>IF(J65="","",J65-K65)</f>
        <v/>
      </c>
      <c r="O65" s="9">
        <f>IF(OR(D65="",E65="",F65="",N65="Annulée"),"",IF(COUNTIFS($D$2:$D$501,D65,$E$2:$E$501,"&lt;"&amp;F65,$F$2:$F$501,"&gt;"&amp;E65,$N$2:$N$501,"&lt;&gt;Annulée")&gt;1,"⚠ Chambre déjà réservée à ces dates",""))</f>
        <v/>
      </c>
    </row>
    <row r="66">
      <c r="D66" s="7" t="n"/>
      <c r="E66" s="8" t="n"/>
      <c r="F66" s="8" t="n"/>
      <c r="G66" s="9">
        <f>IF(OR(E66="",F66=""),"",F66-E66)</f>
        <v/>
      </c>
      <c r="I66" s="10" t="n"/>
      <c r="J66" s="11">
        <f>IF(OR(G66="",I66=""),"",G66*I66)</f>
        <v/>
      </c>
      <c r="K66" s="10" t="n"/>
      <c r="L66" s="11">
        <f>IF(J66="","",J66-K66)</f>
        <v/>
      </c>
      <c r="O66" s="9">
        <f>IF(OR(D66="",E66="",F66="",N66="Annulée"),"",IF(COUNTIFS($D$2:$D$501,D66,$E$2:$E$501,"&lt;"&amp;F66,$F$2:$F$501,"&gt;"&amp;E66,$N$2:$N$501,"&lt;&gt;Annulée")&gt;1,"⚠ Chambre déjà réservée à ces dates",""))</f>
        <v/>
      </c>
    </row>
    <row r="67">
      <c r="D67" s="7" t="n"/>
      <c r="E67" s="8" t="n"/>
      <c r="F67" s="8" t="n"/>
      <c r="G67" s="9">
        <f>IF(OR(E67="",F67=""),"",F67-E67)</f>
        <v/>
      </c>
      <c r="I67" s="10" t="n"/>
      <c r="J67" s="11">
        <f>IF(OR(G67="",I67=""),"",G67*I67)</f>
        <v/>
      </c>
      <c r="K67" s="10" t="n"/>
      <c r="L67" s="11">
        <f>IF(J67="","",J67-K67)</f>
        <v/>
      </c>
      <c r="O67" s="9">
        <f>IF(OR(D67="",E67="",F67="",N67="Annulée"),"",IF(COUNTIFS($D$2:$D$501,D67,$E$2:$E$501,"&lt;"&amp;F67,$F$2:$F$501,"&gt;"&amp;E67,$N$2:$N$501,"&lt;&gt;Annulée")&gt;1,"⚠ Chambre déjà réservée à ces dates",""))</f>
        <v/>
      </c>
    </row>
    <row r="68">
      <c r="D68" s="7" t="n"/>
      <c r="E68" s="8" t="n"/>
      <c r="F68" s="8" t="n"/>
      <c r="G68" s="9">
        <f>IF(OR(E68="",F68=""),"",F68-E68)</f>
        <v/>
      </c>
      <c r="I68" s="10" t="n"/>
      <c r="J68" s="11">
        <f>IF(OR(G68="",I68=""),"",G68*I68)</f>
        <v/>
      </c>
      <c r="K68" s="10" t="n"/>
      <c r="L68" s="11">
        <f>IF(J68="","",J68-K68)</f>
        <v/>
      </c>
      <c r="O68" s="9">
        <f>IF(OR(D68="",E68="",F68="",N68="Annulée"),"",IF(COUNTIFS($D$2:$D$501,D68,$E$2:$E$501,"&lt;"&amp;F68,$F$2:$F$501,"&gt;"&amp;E68,$N$2:$N$501,"&lt;&gt;Annulée")&gt;1,"⚠ Chambre déjà réservée à ces dates",""))</f>
        <v/>
      </c>
    </row>
    <row r="69">
      <c r="D69" s="7" t="n"/>
      <c r="E69" s="8" t="n"/>
      <c r="F69" s="8" t="n"/>
      <c r="G69" s="9">
        <f>IF(OR(E69="",F69=""),"",F69-E69)</f>
        <v/>
      </c>
      <c r="I69" s="10" t="n"/>
      <c r="J69" s="11">
        <f>IF(OR(G69="",I69=""),"",G69*I69)</f>
        <v/>
      </c>
      <c r="K69" s="10" t="n"/>
      <c r="L69" s="11">
        <f>IF(J69="","",J69-K69)</f>
        <v/>
      </c>
      <c r="O69" s="9">
        <f>IF(OR(D69="",E69="",F69="",N69="Annulée"),"",IF(COUNTIFS($D$2:$D$501,D69,$E$2:$E$501,"&lt;"&amp;F69,$F$2:$F$501,"&gt;"&amp;E69,$N$2:$N$501,"&lt;&gt;Annulée")&gt;1,"⚠ Chambre déjà réservée à ces dates",""))</f>
        <v/>
      </c>
    </row>
    <row r="70">
      <c r="D70" s="7" t="n"/>
      <c r="E70" s="8" t="n"/>
      <c r="F70" s="8" t="n"/>
      <c r="G70" s="9">
        <f>IF(OR(E70="",F70=""),"",F70-E70)</f>
        <v/>
      </c>
      <c r="I70" s="10" t="n"/>
      <c r="J70" s="11">
        <f>IF(OR(G70="",I70=""),"",G70*I70)</f>
        <v/>
      </c>
      <c r="K70" s="10" t="n"/>
      <c r="L70" s="11">
        <f>IF(J70="","",J70-K70)</f>
        <v/>
      </c>
      <c r="O70" s="9">
        <f>IF(OR(D70="",E70="",F70="",N70="Annulée"),"",IF(COUNTIFS($D$2:$D$501,D70,$E$2:$E$501,"&lt;"&amp;F70,$F$2:$F$501,"&gt;"&amp;E70,$N$2:$N$501,"&lt;&gt;Annulée")&gt;1,"⚠ Chambre déjà réservée à ces dates",""))</f>
        <v/>
      </c>
    </row>
    <row r="71">
      <c r="D71" s="7" t="n"/>
      <c r="E71" s="8" t="n"/>
      <c r="F71" s="8" t="n"/>
      <c r="G71" s="9">
        <f>IF(OR(E71="",F71=""),"",F71-E71)</f>
        <v/>
      </c>
      <c r="I71" s="10" t="n"/>
      <c r="J71" s="11">
        <f>IF(OR(G71="",I71=""),"",G71*I71)</f>
        <v/>
      </c>
      <c r="K71" s="10" t="n"/>
      <c r="L71" s="11">
        <f>IF(J71="","",J71-K71)</f>
        <v/>
      </c>
      <c r="O71" s="9">
        <f>IF(OR(D71="",E71="",F71="",N71="Annulée"),"",IF(COUNTIFS($D$2:$D$501,D71,$E$2:$E$501,"&lt;"&amp;F71,$F$2:$F$501,"&gt;"&amp;E71,$N$2:$N$501,"&lt;&gt;Annulée")&gt;1,"⚠ Chambre déjà réservée à ces dates",""))</f>
        <v/>
      </c>
    </row>
    <row r="72">
      <c r="D72" s="7" t="n"/>
      <c r="E72" s="8" t="n"/>
      <c r="F72" s="8" t="n"/>
      <c r="G72" s="9">
        <f>IF(OR(E72="",F72=""),"",F72-E72)</f>
        <v/>
      </c>
      <c r="I72" s="10" t="n"/>
      <c r="J72" s="11">
        <f>IF(OR(G72="",I72=""),"",G72*I72)</f>
        <v/>
      </c>
      <c r="K72" s="10" t="n"/>
      <c r="L72" s="11">
        <f>IF(J72="","",J72-K72)</f>
        <v/>
      </c>
      <c r="O72" s="9">
        <f>IF(OR(D72="",E72="",F72="",N72="Annulée"),"",IF(COUNTIFS($D$2:$D$501,D72,$E$2:$E$501,"&lt;"&amp;F72,$F$2:$F$501,"&gt;"&amp;E72,$N$2:$N$501,"&lt;&gt;Annulée")&gt;1,"⚠ Chambre déjà réservée à ces dates",""))</f>
        <v/>
      </c>
    </row>
    <row r="73">
      <c r="D73" s="7" t="n"/>
      <c r="E73" s="8" t="n"/>
      <c r="F73" s="8" t="n"/>
      <c r="G73" s="9">
        <f>IF(OR(E73="",F73=""),"",F73-E73)</f>
        <v/>
      </c>
      <c r="I73" s="10" t="n"/>
      <c r="J73" s="11">
        <f>IF(OR(G73="",I73=""),"",G73*I73)</f>
        <v/>
      </c>
      <c r="K73" s="10" t="n"/>
      <c r="L73" s="11">
        <f>IF(J73="","",J73-K73)</f>
        <v/>
      </c>
      <c r="O73" s="9">
        <f>IF(OR(D73="",E73="",F73="",N73="Annulée"),"",IF(COUNTIFS($D$2:$D$501,D73,$E$2:$E$501,"&lt;"&amp;F73,$F$2:$F$501,"&gt;"&amp;E73,$N$2:$N$501,"&lt;&gt;Annulée")&gt;1,"⚠ Chambre déjà réservée à ces dates",""))</f>
        <v/>
      </c>
    </row>
    <row r="74">
      <c r="D74" s="7" t="n"/>
      <c r="E74" s="8" t="n"/>
      <c r="F74" s="8" t="n"/>
      <c r="G74" s="9">
        <f>IF(OR(E74="",F74=""),"",F74-E74)</f>
        <v/>
      </c>
      <c r="I74" s="10" t="n"/>
      <c r="J74" s="11">
        <f>IF(OR(G74="",I74=""),"",G74*I74)</f>
        <v/>
      </c>
      <c r="K74" s="10" t="n"/>
      <c r="L74" s="11">
        <f>IF(J74="","",J74-K74)</f>
        <v/>
      </c>
      <c r="O74" s="9">
        <f>IF(OR(D74="",E74="",F74="",N74="Annulée"),"",IF(COUNTIFS($D$2:$D$501,D74,$E$2:$E$501,"&lt;"&amp;F74,$F$2:$F$501,"&gt;"&amp;E74,$N$2:$N$501,"&lt;&gt;Annulée")&gt;1,"⚠ Chambre déjà réservée à ces dates",""))</f>
        <v/>
      </c>
    </row>
    <row r="75">
      <c r="D75" s="7" t="n"/>
      <c r="E75" s="8" t="n"/>
      <c r="F75" s="8" t="n"/>
      <c r="G75" s="9">
        <f>IF(OR(E75="",F75=""),"",F75-E75)</f>
        <v/>
      </c>
      <c r="I75" s="10" t="n"/>
      <c r="J75" s="11">
        <f>IF(OR(G75="",I75=""),"",G75*I75)</f>
        <v/>
      </c>
      <c r="K75" s="10" t="n"/>
      <c r="L75" s="11">
        <f>IF(J75="","",J75-K75)</f>
        <v/>
      </c>
      <c r="O75" s="9">
        <f>IF(OR(D75="",E75="",F75="",N75="Annulée"),"",IF(COUNTIFS($D$2:$D$501,D75,$E$2:$E$501,"&lt;"&amp;F75,$F$2:$F$501,"&gt;"&amp;E75,$N$2:$N$501,"&lt;&gt;Annulée")&gt;1,"⚠ Chambre déjà réservée à ces dates",""))</f>
        <v/>
      </c>
    </row>
    <row r="76">
      <c r="D76" s="7" t="n"/>
      <c r="E76" s="8" t="n"/>
      <c r="F76" s="8" t="n"/>
      <c r="G76" s="9">
        <f>IF(OR(E76="",F76=""),"",F76-E76)</f>
        <v/>
      </c>
      <c r="I76" s="10" t="n"/>
      <c r="J76" s="11">
        <f>IF(OR(G76="",I76=""),"",G76*I76)</f>
        <v/>
      </c>
      <c r="K76" s="10" t="n"/>
      <c r="L76" s="11">
        <f>IF(J76="","",J76-K76)</f>
        <v/>
      </c>
      <c r="O76" s="9">
        <f>IF(OR(D76="",E76="",F76="",N76="Annulée"),"",IF(COUNTIFS($D$2:$D$501,D76,$E$2:$E$501,"&lt;"&amp;F76,$F$2:$F$501,"&gt;"&amp;E76,$N$2:$N$501,"&lt;&gt;Annulée")&gt;1,"⚠ Chambre déjà réservée à ces dates",""))</f>
        <v/>
      </c>
    </row>
    <row r="77">
      <c r="D77" s="7" t="n"/>
      <c r="E77" s="8" t="n"/>
      <c r="F77" s="8" t="n"/>
      <c r="G77" s="9">
        <f>IF(OR(E77="",F77=""),"",F77-E77)</f>
        <v/>
      </c>
      <c r="I77" s="10" t="n"/>
      <c r="J77" s="11">
        <f>IF(OR(G77="",I77=""),"",G77*I77)</f>
        <v/>
      </c>
      <c r="K77" s="10" t="n"/>
      <c r="L77" s="11">
        <f>IF(J77="","",J77-K77)</f>
        <v/>
      </c>
      <c r="O77" s="9">
        <f>IF(OR(D77="",E77="",F77="",N77="Annulée"),"",IF(COUNTIFS($D$2:$D$501,D77,$E$2:$E$501,"&lt;"&amp;F77,$F$2:$F$501,"&gt;"&amp;E77,$N$2:$N$501,"&lt;&gt;Annulée")&gt;1,"⚠ Chambre déjà réservée à ces dates",""))</f>
        <v/>
      </c>
    </row>
    <row r="78">
      <c r="D78" s="7" t="n"/>
      <c r="E78" s="8" t="n"/>
      <c r="F78" s="8" t="n"/>
      <c r="G78" s="9">
        <f>IF(OR(E78="",F78=""),"",F78-E78)</f>
        <v/>
      </c>
      <c r="I78" s="10" t="n"/>
      <c r="J78" s="11">
        <f>IF(OR(G78="",I78=""),"",G78*I78)</f>
        <v/>
      </c>
      <c r="K78" s="10" t="n"/>
      <c r="L78" s="11">
        <f>IF(J78="","",J78-K78)</f>
        <v/>
      </c>
      <c r="O78" s="9">
        <f>IF(OR(D78="",E78="",F78="",N78="Annulée"),"",IF(COUNTIFS($D$2:$D$501,D78,$E$2:$E$501,"&lt;"&amp;F78,$F$2:$F$501,"&gt;"&amp;E78,$N$2:$N$501,"&lt;&gt;Annulée")&gt;1,"⚠ Chambre déjà réservée à ces dates",""))</f>
        <v/>
      </c>
    </row>
    <row r="79">
      <c r="D79" s="7" t="n"/>
      <c r="E79" s="8" t="n"/>
      <c r="F79" s="8" t="n"/>
      <c r="G79" s="9">
        <f>IF(OR(E79="",F79=""),"",F79-E79)</f>
        <v/>
      </c>
      <c r="I79" s="10" t="n"/>
      <c r="J79" s="11">
        <f>IF(OR(G79="",I79=""),"",G79*I79)</f>
        <v/>
      </c>
      <c r="K79" s="10" t="n"/>
      <c r="L79" s="11">
        <f>IF(J79="","",J79-K79)</f>
        <v/>
      </c>
      <c r="O79" s="9">
        <f>IF(OR(D79="",E79="",F79="",N79="Annulée"),"",IF(COUNTIFS($D$2:$D$501,D79,$E$2:$E$501,"&lt;"&amp;F79,$F$2:$F$501,"&gt;"&amp;E79,$N$2:$N$501,"&lt;&gt;Annulée")&gt;1,"⚠ Chambre déjà réservée à ces dates",""))</f>
        <v/>
      </c>
    </row>
    <row r="80">
      <c r="D80" s="7" t="n"/>
      <c r="E80" s="8" t="n"/>
      <c r="F80" s="8" t="n"/>
      <c r="G80" s="9">
        <f>IF(OR(E80="",F80=""),"",F80-E80)</f>
        <v/>
      </c>
      <c r="I80" s="10" t="n"/>
      <c r="J80" s="11">
        <f>IF(OR(G80="",I80=""),"",G80*I80)</f>
        <v/>
      </c>
      <c r="K80" s="10" t="n"/>
      <c r="L80" s="11">
        <f>IF(J80="","",J80-K80)</f>
        <v/>
      </c>
      <c r="O80" s="9">
        <f>IF(OR(D80="",E80="",F80="",N80="Annulée"),"",IF(COUNTIFS($D$2:$D$501,D80,$E$2:$E$501,"&lt;"&amp;F80,$F$2:$F$501,"&gt;"&amp;E80,$N$2:$N$501,"&lt;&gt;Annulée")&gt;1,"⚠ Chambre déjà réservée à ces dates",""))</f>
        <v/>
      </c>
    </row>
    <row r="81">
      <c r="D81" s="7" t="n"/>
      <c r="E81" s="8" t="n"/>
      <c r="F81" s="8" t="n"/>
      <c r="G81" s="9">
        <f>IF(OR(E81="",F81=""),"",F81-E81)</f>
        <v/>
      </c>
      <c r="I81" s="10" t="n"/>
      <c r="J81" s="11">
        <f>IF(OR(G81="",I81=""),"",G81*I81)</f>
        <v/>
      </c>
      <c r="K81" s="10" t="n"/>
      <c r="L81" s="11">
        <f>IF(J81="","",J81-K81)</f>
        <v/>
      </c>
      <c r="O81" s="9">
        <f>IF(OR(D81="",E81="",F81="",N81="Annulée"),"",IF(COUNTIFS($D$2:$D$501,D81,$E$2:$E$501,"&lt;"&amp;F81,$F$2:$F$501,"&gt;"&amp;E81,$N$2:$N$501,"&lt;&gt;Annulée")&gt;1,"⚠ Chambre déjà réservée à ces dates",""))</f>
        <v/>
      </c>
    </row>
    <row r="82">
      <c r="D82" s="7" t="n"/>
      <c r="E82" s="8" t="n"/>
      <c r="F82" s="8" t="n"/>
      <c r="G82" s="9">
        <f>IF(OR(E82="",F82=""),"",F82-E82)</f>
        <v/>
      </c>
      <c r="I82" s="10" t="n"/>
      <c r="J82" s="11">
        <f>IF(OR(G82="",I82=""),"",G82*I82)</f>
        <v/>
      </c>
      <c r="K82" s="10" t="n"/>
      <c r="L82" s="11">
        <f>IF(J82="","",J82-K82)</f>
        <v/>
      </c>
      <c r="O82" s="9">
        <f>IF(OR(D82="",E82="",F82="",N82="Annulée"),"",IF(COUNTIFS($D$2:$D$501,D82,$E$2:$E$501,"&lt;"&amp;F82,$F$2:$F$501,"&gt;"&amp;E82,$N$2:$N$501,"&lt;&gt;Annulée")&gt;1,"⚠ Chambre déjà réservée à ces dates",""))</f>
        <v/>
      </c>
    </row>
    <row r="83">
      <c r="D83" s="7" t="n"/>
      <c r="E83" s="8" t="n"/>
      <c r="F83" s="8" t="n"/>
      <c r="G83" s="9">
        <f>IF(OR(E83="",F83=""),"",F83-E83)</f>
        <v/>
      </c>
      <c r="I83" s="10" t="n"/>
      <c r="J83" s="11">
        <f>IF(OR(G83="",I83=""),"",G83*I83)</f>
        <v/>
      </c>
      <c r="K83" s="10" t="n"/>
      <c r="L83" s="11">
        <f>IF(J83="","",J83-K83)</f>
        <v/>
      </c>
      <c r="O83" s="9">
        <f>IF(OR(D83="",E83="",F83="",N83="Annulée"),"",IF(COUNTIFS($D$2:$D$501,D83,$E$2:$E$501,"&lt;"&amp;F83,$F$2:$F$501,"&gt;"&amp;E83,$N$2:$N$501,"&lt;&gt;Annulée")&gt;1,"⚠ Chambre déjà réservée à ces dates",""))</f>
        <v/>
      </c>
    </row>
    <row r="84">
      <c r="D84" s="7" t="n"/>
      <c r="E84" s="8" t="n"/>
      <c r="F84" s="8" t="n"/>
      <c r="G84" s="9">
        <f>IF(OR(E84="",F84=""),"",F84-E84)</f>
        <v/>
      </c>
      <c r="I84" s="10" t="n"/>
      <c r="J84" s="11">
        <f>IF(OR(G84="",I84=""),"",G84*I84)</f>
        <v/>
      </c>
      <c r="K84" s="10" t="n"/>
      <c r="L84" s="11">
        <f>IF(J84="","",J84-K84)</f>
        <v/>
      </c>
      <c r="O84" s="9">
        <f>IF(OR(D84="",E84="",F84="",N84="Annulée"),"",IF(COUNTIFS($D$2:$D$501,D84,$E$2:$E$501,"&lt;"&amp;F84,$F$2:$F$501,"&gt;"&amp;E84,$N$2:$N$501,"&lt;&gt;Annulée")&gt;1,"⚠ Chambre déjà réservée à ces dates",""))</f>
        <v/>
      </c>
    </row>
    <row r="85">
      <c r="D85" s="7" t="n"/>
      <c r="E85" s="8" t="n"/>
      <c r="F85" s="8" t="n"/>
      <c r="G85" s="9">
        <f>IF(OR(E85="",F85=""),"",F85-E85)</f>
        <v/>
      </c>
      <c r="I85" s="10" t="n"/>
      <c r="J85" s="11">
        <f>IF(OR(G85="",I85=""),"",G85*I85)</f>
        <v/>
      </c>
      <c r="K85" s="10" t="n"/>
      <c r="L85" s="11">
        <f>IF(J85="","",J85-K85)</f>
        <v/>
      </c>
      <c r="O85" s="9">
        <f>IF(OR(D85="",E85="",F85="",N85="Annulée"),"",IF(COUNTIFS($D$2:$D$501,D85,$E$2:$E$501,"&lt;"&amp;F85,$F$2:$F$501,"&gt;"&amp;E85,$N$2:$N$501,"&lt;&gt;Annulée")&gt;1,"⚠ Chambre déjà réservée à ces dates",""))</f>
        <v/>
      </c>
    </row>
    <row r="86">
      <c r="D86" s="7" t="n"/>
      <c r="E86" s="8" t="n"/>
      <c r="F86" s="8" t="n"/>
      <c r="G86" s="9">
        <f>IF(OR(E86="",F86=""),"",F86-E86)</f>
        <v/>
      </c>
      <c r="I86" s="10" t="n"/>
      <c r="J86" s="11">
        <f>IF(OR(G86="",I86=""),"",G86*I86)</f>
        <v/>
      </c>
      <c r="K86" s="10" t="n"/>
      <c r="L86" s="11">
        <f>IF(J86="","",J86-K86)</f>
        <v/>
      </c>
      <c r="O86" s="9">
        <f>IF(OR(D86="",E86="",F86="",N86="Annulée"),"",IF(COUNTIFS($D$2:$D$501,D86,$E$2:$E$501,"&lt;"&amp;F86,$F$2:$F$501,"&gt;"&amp;E86,$N$2:$N$501,"&lt;&gt;Annulée")&gt;1,"⚠ Chambre déjà réservée à ces dates",""))</f>
        <v/>
      </c>
    </row>
    <row r="87">
      <c r="D87" s="7" t="n"/>
      <c r="E87" s="8" t="n"/>
      <c r="F87" s="8" t="n"/>
      <c r="G87" s="9">
        <f>IF(OR(E87="",F87=""),"",F87-E87)</f>
        <v/>
      </c>
      <c r="I87" s="10" t="n"/>
      <c r="J87" s="11">
        <f>IF(OR(G87="",I87=""),"",G87*I87)</f>
        <v/>
      </c>
      <c r="K87" s="10" t="n"/>
      <c r="L87" s="11">
        <f>IF(J87="","",J87-K87)</f>
        <v/>
      </c>
      <c r="O87" s="9">
        <f>IF(OR(D87="",E87="",F87="",N87="Annulée"),"",IF(COUNTIFS($D$2:$D$501,D87,$E$2:$E$501,"&lt;"&amp;F87,$F$2:$F$501,"&gt;"&amp;E87,$N$2:$N$501,"&lt;&gt;Annulée")&gt;1,"⚠ Chambre déjà réservée à ces dates",""))</f>
        <v/>
      </c>
    </row>
    <row r="88">
      <c r="D88" s="7" t="n"/>
      <c r="E88" s="8" t="n"/>
      <c r="F88" s="8" t="n"/>
      <c r="G88" s="9">
        <f>IF(OR(E88="",F88=""),"",F88-E88)</f>
        <v/>
      </c>
      <c r="I88" s="10" t="n"/>
      <c r="J88" s="11">
        <f>IF(OR(G88="",I88=""),"",G88*I88)</f>
        <v/>
      </c>
      <c r="K88" s="10" t="n"/>
      <c r="L88" s="11">
        <f>IF(J88="","",J88-K88)</f>
        <v/>
      </c>
      <c r="O88" s="9">
        <f>IF(OR(D88="",E88="",F88="",N88="Annulée"),"",IF(COUNTIFS($D$2:$D$501,D88,$E$2:$E$501,"&lt;"&amp;F88,$F$2:$F$501,"&gt;"&amp;E88,$N$2:$N$501,"&lt;&gt;Annulée")&gt;1,"⚠ Chambre déjà réservée à ces dates",""))</f>
        <v/>
      </c>
    </row>
    <row r="89">
      <c r="D89" s="7" t="n"/>
      <c r="E89" s="8" t="n"/>
      <c r="F89" s="8" t="n"/>
      <c r="G89" s="9">
        <f>IF(OR(E89="",F89=""),"",F89-E89)</f>
        <v/>
      </c>
      <c r="I89" s="10" t="n"/>
      <c r="J89" s="11">
        <f>IF(OR(G89="",I89=""),"",G89*I89)</f>
        <v/>
      </c>
      <c r="K89" s="10" t="n"/>
      <c r="L89" s="11">
        <f>IF(J89="","",J89-K89)</f>
        <v/>
      </c>
      <c r="O89" s="9">
        <f>IF(OR(D89="",E89="",F89="",N89="Annulée"),"",IF(COUNTIFS($D$2:$D$501,D89,$E$2:$E$501,"&lt;"&amp;F89,$F$2:$F$501,"&gt;"&amp;E89,$N$2:$N$501,"&lt;&gt;Annulée")&gt;1,"⚠ Chambre déjà réservée à ces dates",""))</f>
        <v/>
      </c>
    </row>
    <row r="90">
      <c r="D90" s="7" t="n"/>
      <c r="E90" s="8" t="n"/>
      <c r="F90" s="8" t="n"/>
      <c r="G90" s="9">
        <f>IF(OR(E90="",F90=""),"",F90-E90)</f>
        <v/>
      </c>
      <c r="I90" s="10" t="n"/>
      <c r="J90" s="11">
        <f>IF(OR(G90="",I90=""),"",G90*I90)</f>
        <v/>
      </c>
      <c r="K90" s="10" t="n"/>
      <c r="L90" s="11">
        <f>IF(J90="","",J90-K90)</f>
        <v/>
      </c>
      <c r="O90" s="9">
        <f>IF(OR(D90="",E90="",F90="",N90="Annulée"),"",IF(COUNTIFS($D$2:$D$501,D90,$E$2:$E$501,"&lt;"&amp;F90,$F$2:$F$501,"&gt;"&amp;E90,$N$2:$N$501,"&lt;&gt;Annulée")&gt;1,"⚠ Chambre déjà réservée à ces dates",""))</f>
        <v/>
      </c>
    </row>
    <row r="91">
      <c r="D91" s="7" t="n"/>
      <c r="E91" s="8" t="n"/>
      <c r="F91" s="8" t="n"/>
      <c r="G91" s="9">
        <f>IF(OR(E91="",F91=""),"",F91-E91)</f>
        <v/>
      </c>
      <c r="I91" s="10" t="n"/>
      <c r="J91" s="11">
        <f>IF(OR(G91="",I91=""),"",G91*I91)</f>
        <v/>
      </c>
      <c r="K91" s="10" t="n"/>
      <c r="L91" s="11">
        <f>IF(J91="","",J91-K91)</f>
        <v/>
      </c>
      <c r="O91" s="9">
        <f>IF(OR(D91="",E91="",F91="",N91="Annulée"),"",IF(COUNTIFS($D$2:$D$501,D91,$E$2:$E$501,"&lt;"&amp;F91,$F$2:$F$501,"&gt;"&amp;E91,$N$2:$N$501,"&lt;&gt;Annulée")&gt;1,"⚠ Chambre déjà réservée à ces dates",""))</f>
        <v/>
      </c>
    </row>
    <row r="92">
      <c r="D92" s="7" t="n"/>
      <c r="E92" s="8" t="n"/>
      <c r="F92" s="8" t="n"/>
      <c r="G92" s="9">
        <f>IF(OR(E92="",F92=""),"",F92-E92)</f>
        <v/>
      </c>
      <c r="I92" s="10" t="n"/>
      <c r="J92" s="11">
        <f>IF(OR(G92="",I92=""),"",G92*I92)</f>
        <v/>
      </c>
      <c r="K92" s="10" t="n"/>
      <c r="L92" s="11">
        <f>IF(J92="","",J92-K92)</f>
        <v/>
      </c>
      <c r="O92" s="9">
        <f>IF(OR(D92="",E92="",F92="",N92="Annulée"),"",IF(COUNTIFS($D$2:$D$501,D92,$E$2:$E$501,"&lt;"&amp;F92,$F$2:$F$501,"&gt;"&amp;E92,$N$2:$N$501,"&lt;&gt;Annulée")&gt;1,"⚠ Chambre déjà réservée à ces dates",""))</f>
        <v/>
      </c>
    </row>
    <row r="93">
      <c r="D93" s="7" t="n"/>
      <c r="E93" s="8" t="n"/>
      <c r="F93" s="8" t="n"/>
      <c r="G93" s="9">
        <f>IF(OR(E93="",F93=""),"",F93-E93)</f>
        <v/>
      </c>
      <c r="I93" s="10" t="n"/>
      <c r="J93" s="11">
        <f>IF(OR(G93="",I93=""),"",G93*I93)</f>
        <v/>
      </c>
      <c r="K93" s="10" t="n"/>
      <c r="L93" s="11">
        <f>IF(J93="","",J93-K93)</f>
        <v/>
      </c>
      <c r="O93" s="9">
        <f>IF(OR(D93="",E93="",F93="",N93="Annulée"),"",IF(COUNTIFS($D$2:$D$501,D93,$E$2:$E$501,"&lt;"&amp;F93,$F$2:$F$501,"&gt;"&amp;E93,$N$2:$N$501,"&lt;&gt;Annulée")&gt;1,"⚠ Chambre déjà réservée à ces dates",""))</f>
        <v/>
      </c>
    </row>
    <row r="94">
      <c r="D94" s="7" t="n"/>
      <c r="E94" s="8" t="n"/>
      <c r="F94" s="8" t="n"/>
      <c r="G94" s="9">
        <f>IF(OR(E94="",F94=""),"",F94-E94)</f>
        <v/>
      </c>
      <c r="I94" s="10" t="n"/>
      <c r="J94" s="11">
        <f>IF(OR(G94="",I94=""),"",G94*I94)</f>
        <v/>
      </c>
      <c r="K94" s="10" t="n"/>
      <c r="L94" s="11">
        <f>IF(J94="","",J94-K94)</f>
        <v/>
      </c>
      <c r="O94" s="9">
        <f>IF(OR(D94="",E94="",F94="",N94="Annulée"),"",IF(COUNTIFS($D$2:$D$501,D94,$E$2:$E$501,"&lt;"&amp;F94,$F$2:$F$501,"&gt;"&amp;E94,$N$2:$N$501,"&lt;&gt;Annulée")&gt;1,"⚠ Chambre déjà réservée à ces dates",""))</f>
        <v/>
      </c>
    </row>
    <row r="95">
      <c r="D95" s="7" t="n"/>
      <c r="E95" s="8" t="n"/>
      <c r="F95" s="8" t="n"/>
      <c r="G95" s="9">
        <f>IF(OR(E95="",F95=""),"",F95-E95)</f>
        <v/>
      </c>
      <c r="I95" s="10" t="n"/>
      <c r="J95" s="11">
        <f>IF(OR(G95="",I95=""),"",G95*I95)</f>
        <v/>
      </c>
      <c r="K95" s="10" t="n"/>
      <c r="L95" s="11">
        <f>IF(J95="","",J95-K95)</f>
        <v/>
      </c>
      <c r="O95" s="9">
        <f>IF(OR(D95="",E95="",F95="",N95="Annulée"),"",IF(COUNTIFS($D$2:$D$501,D95,$E$2:$E$501,"&lt;"&amp;F95,$F$2:$F$501,"&gt;"&amp;E95,$N$2:$N$501,"&lt;&gt;Annulée")&gt;1,"⚠ Chambre déjà réservée à ces dates",""))</f>
        <v/>
      </c>
    </row>
    <row r="96">
      <c r="D96" s="7" t="n"/>
      <c r="E96" s="8" t="n"/>
      <c r="F96" s="8" t="n"/>
      <c r="G96" s="9">
        <f>IF(OR(E96="",F96=""),"",F96-E96)</f>
        <v/>
      </c>
      <c r="I96" s="10" t="n"/>
      <c r="J96" s="11">
        <f>IF(OR(G96="",I96=""),"",G96*I96)</f>
        <v/>
      </c>
      <c r="K96" s="10" t="n"/>
      <c r="L96" s="11">
        <f>IF(J96="","",J96-K96)</f>
        <v/>
      </c>
      <c r="O96" s="9">
        <f>IF(OR(D96="",E96="",F96="",N96="Annulée"),"",IF(COUNTIFS($D$2:$D$501,D96,$E$2:$E$501,"&lt;"&amp;F96,$F$2:$F$501,"&gt;"&amp;E96,$N$2:$N$501,"&lt;&gt;Annulée")&gt;1,"⚠ Chambre déjà réservée à ces dates",""))</f>
        <v/>
      </c>
    </row>
    <row r="97">
      <c r="D97" s="7" t="n"/>
      <c r="E97" s="8" t="n"/>
      <c r="F97" s="8" t="n"/>
      <c r="G97" s="9">
        <f>IF(OR(E97="",F97=""),"",F97-E97)</f>
        <v/>
      </c>
      <c r="I97" s="10" t="n"/>
      <c r="J97" s="11">
        <f>IF(OR(G97="",I97=""),"",G97*I97)</f>
        <v/>
      </c>
      <c r="K97" s="10" t="n"/>
      <c r="L97" s="11">
        <f>IF(J97="","",J97-K97)</f>
        <v/>
      </c>
      <c r="O97" s="9">
        <f>IF(OR(D97="",E97="",F97="",N97="Annulée"),"",IF(COUNTIFS($D$2:$D$501,D97,$E$2:$E$501,"&lt;"&amp;F97,$F$2:$F$501,"&gt;"&amp;E97,$N$2:$N$501,"&lt;&gt;Annulée")&gt;1,"⚠ Chambre déjà réservée à ces dates",""))</f>
        <v/>
      </c>
    </row>
    <row r="98">
      <c r="D98" s="7" t="n"/>
      <c r="E98" s="8" t="n"/>
      <c r="F98" s="8" t="n"/>
      <c r="G98" s="9">
        <f>IF(OR(E98="",F98=""),"",F98-E98)</f>
        <v/>
      </c>
      <c r="I98" s="10" t="n"/>
      <c r="J98" s="11">
        <f>IF(OR(G98="",I98=""),"",G98*I98)</f>
        <v/>
      </c>
      <c r="K98" s="10" t="n"/>
      <c r="L98" s="11">
        <f>IF(J98="","",J98-K98)</f>
        <v/>
      </c>
      <c r="O98" s="9">
        <f>IF(OR(D98="",E98="",F98="",N98="Annulée"),"",IF(COUNTIFS($D$2:$D$501,D98,$E$2:$E$501,"&lt;"&amp;F98,$F$2:$F$501,"&gt;"&amp;E98,$N$2:$N$501,"&lt;&gt;Annulée")&gt;1,"⚠ Chambre déjà réservée à ces dates",""))</f>
        <v/>
      </c>
    </row>
    <row r="99">
      <c r="D99" s="7" t="n"/>
      <c r="E99" s="8" t="n"/>
      <c r="F99" s="8" t="n"/>
      <c r="G99" s="9">
        <f>IF(OR(E99="",F99=""),"",F99-E99)</f>
        <v/>
      </c>
      <c r="I99" s="10" t="n"/>
      <c r="J99" s="11">
        <f>IF(OR(G99="",I99=""),"",G99*I99)</f>
        <v/>
      </c>
      <c r="K99" s="10" t="n"/>
      <c r="L99" s="11">
        <f>IF(J99="","",J99-K99)</f>
        <v/>
      </c>
      <c r="O99" s="9">
        <f>IF(OR(D99="",E99="",F99="",N99="Annulée"),"",IF(COUNTIFS($D$2:$D$501,D99,$E$2:$E$501,"&lt;"&amp;F99,$F$2:$F$501,"&gt;"&amp;E99,$N$2:$N$501,"&lt;&gt;Annulée")&gt;1,"⚠ Chambre déjà réservée à ces dates",""))</f>
        <v/>
      </c>
    </row>
    <row r="100">
      <c r="D100" s="7" t="n"/>
      <c r="E100" s="8" t="n"/>
      <c r="F100" s="8" t="n"/>
      <c r="G100" s="9">
        <f>IF(OR(E100="",F100=""),"",F100-E100)</f>
        <v/>
      </c>
      <c r="I100" s="10" t="n"/>
      <c r="J100" s="11">
        <f>IF(OR(G100="",I100=""),"",G100*I100)</f>
        <v/>
      </c>
      <c r="K100" s="10" t="n"/>
      <c r="L100" s="11">
        <f>IF(J100="","",J100-K100)</f>
        <v/>
      </c>
      <c r="O100" s="9">
        <f>IF(OR(D100="",E100="",F100="",N100="Annulée"),"",IF(COUNTIFS($D$2:$D$501,D100,$E$2:$E$501,"&lt;"&amp;F100,$F$2:$F$501,"&gt;"&amp;E100,$N$2:$N$501,"&lt;&gt;Annulée")&gt;1,"⚠ Chambre déjà réservée à ces dates",""))</f>
        <v/>
      </c>
    </row>
    <row r="101">
      <c r="D101" s="7" t="n"/>
      <c r="E101" s="8" t="n"/>
      <c r="F101" s="8" t="n"/>
      <c r="G101" s="9">
        <f>IF(OR(E101="",F101=""),"",F101-E101)</f>
        <v/>
      </c>
      <c r="I101" s="10" t="n"/>
      <c r="J101" s="11">
        <f>IF(OR(G101="",I101=""),"",G101*I101)</f>
        <v/>
      </c>
      <c r="K101" s="10" t="n"/>
      <c r="L101" s="11">
        <f>IF(J101="","",J101-K101)</f>
        <v/>
      </c>
      <c r="O101" s="9">
        <f>IF(OR(D101="",E101="",F101="",N101="Annulée"),"",IF(COUNTIFS($D$2:$D$501,D101,$E$2:$E$501,"&lt;"&amp;F101,$F$2:$F$501,"&gt;"&amp;E101,$N$2:$N$501,"&lt;&gt;Annulée")&gt;1,"⚠ Chambre déjà réservée à ces dates",""))</f>
        <v/>
      </c>
    </row>
    <row r="102">
      <c r="D102" s="7" t="n"/>
      <c r="E102" s="8" t="n"/>
      <c r="F102" s="8" t="n"/>
      <c r="G102" s="9">
        <f>IF(OR(E102="",F102=""),"",F102-E102)</f>
        <v/>
      </c>
      <c r="I102" s="10" t="n"/>
      <c r="J102" s="11">
        <f>IF(OR(G102="",I102=""),"",G102*I102)</f>
        <v/>
      </c>
      <c r="K102" s="10" t="n"/>
      <c r="L102" s="11">
        <f>IF(J102="","",J102-K102)</f>
        <v/>
      </c>
      <c r="O102" s="9">
        <f>IF(OR(D102="",E102="",F102="",N102="Annulée"),"",IF(COUNTIFS($D$2:$D$501,D102,$E$2:$E$501,"&lt;"&amp;F102,$F$2:$F$501,"&gt;"&amp;E102,$N$2:$N$501,"&lt;&gt;Annulée")&gt;1,"⚠ Chambre déjà réservée à ces dates",""))</f>
        <v/>
      </c>
    </row>
    <row r="103">
      <c r="D103" s="7" t="n"/>
      <c r="E103" s="8" t="n"/>
      <c r="F103" s="8" t="n"/>
      <c r="G103" s="9">
        <f>IF(OR(E103="",F103=""),"",F103-E103)</f>
        <v/>
      </c>
      <c r="I103" s="10" t="n"/>
      <c r="J103" s="11">
        <f>IF(OR(G103="",I103=""),"",G103*I103)</f>
        <v/>
      </c>
      <c r="K103" s="10" t="n"/>
      <c r="L103" s="11">
        <f>IF(J103="","",J103-K103)</f>
        <v/>
      </c>
      <c r="O103" s="9">
        <f>IF(OR(D103="",E103="",F103="",N103="Annulée"),"",IF(COUNTIFS($D$2:$D$501,D103,$E$2:$E$501,"&lt;"&amp;F103,$F$2:$F$501,"&gt;"&amp;E103,$N$2:$N$501,"&lt;&gt;Annulée")&gt;1,"⚠ Chambre déjà réservée à ces dates",""))</f>
        <v/>
      </c>
    </row>
    <row r="104">
      <c r="D104" s="7" t="n"/>
      <c r="E104" s="8" t="n"/>
      <c r="F104" s="8" t="n"/>
      <c r="G104" s="9">
        <f>IF(OR(E104="",F104=""),"",F104-E104)</f>
        <v/>
      </c>
      <c r="I104" s="10" t="n"/>
      <c r="J104" s="11">
        <f>IF(OR(G104="",I104=""),"",G104*I104)</f>
        <v/>
      </c>
      <c r="K104" s="10" t="n"/>
      <c r="L104" s="11">
        <f>IF(J104="","",J104-K104)</f>
        <v/>
      </c>
      <c r="O104" s="9">
        <f>IF(OR(D104="",E104="",F104="",N104="Annulée"),"",IF(COUNTIFS($D$2:$D$501,D104,$E$2:$E$501,"&lt;"&amp;F104,$F$2:$F$501,"&gt;"&amp;E104,$N$2:$N$501,"&lt;&gt;Annulée")&gt;1,"⚠ Chambre déjà réservée à ces dates",""))</f>
        <v/>
      </c>
    </row>
    <row r="105">
      <c r="D105" s="7" t="n"/>
      <c r="E105" s="8" t="n"/>
      <c r="F105" s="8" t="n"/>
      <c r="G105" s="9">
        <f>IF(OR(E105="",F105=""),"",F105-E105)</f>
        <v/>
      </c>
      <c r="I105" s="10" t="n"/>
      <c r="J105" s="11">
        <f>IF(OR(G105="",I105=""),"",G105*I105)</f>
        <v/>
      </c>
      <c r="K105" s="10" t="n"/>
      <c r="L105" s="11">
        <f>IF(J105="","",J105-K105)</f>
        <v/>
      </c>
      <c r="O105" s="9">
        <f>IF(OR(D105="",E105="",F105="",N105="Annulée"),"",IF(COUNTIFS($D$2:$D$501,D105,$E$2:$E$501,"&lt;"&amp;F105,$F$2:$F$501,"&gt;"&amp;E105,$N$2:$N$501,"&lt;&gt;Annulée")&gt;1,"⚠ Chambre déjà réservée à ces dates",""))</f>
        <v/>
      </c>
    </row>
    <row r="106">
      <c r="D106" s="7" t="n"/>
      <c r="E106" s="8" t="n"/>
      <c r="F106" s="8" t="n"/>
      <c r="G106" s="9">
        <f>IF(OR(E106="",F106=""),"",F106-E106)</f>
        <v/>
      </c>
      <c r="I106" s="10" t="n"/>
      <c r="J106" s="11">
        <f>IF(OR(G106="",I106=""),"",G106*I106)</f>
        <v/>
      </c>
      <c r="K106" s="10" t="n"/>
      <c r="L106" s="11">
        <f>IF(J106="","",J106-K106)</f>
        <v/>
      </c>
      <c r="O106" s="9">
        <f>IF(OR(D106="",E106="",F106="",N106="Annulée"),"",IF(COUNTIFS($D$2:$D$501,D106,$E$2:$E$501,"&lt;"&amp;F106,$F$2:$F$501,"&gt;"&amp;E106,$N$2:$N$501,"&lt;&gt;Annulée")&gt;1,"⚠ Chambre déjà réservée à ces dates",""))</f>
        <v/>
      </c>
    </row>
    <row r="107">
      <c r="D107" s="7" t="n"/>
      <c r="E107" s="8" t="n"/>
      <c r="F107" s="8" t="n"/>
      <c r="G107" s="9">
        <f>IF(OR(E107="",F107=""),"",F107-E107)</f>
        <v/>
      </c>
      <c r="I107" s="10" t="n"/>
      <c r="J107" s="11">
        <f>IF(OR(G107="",I107=""),"",G107*I107)</f>
        <v/>
      </c>
      <c r="K107" s="10" t="n"/>
      <c r="L107" s="11">
        <f>IF(J107="","",J107-K107)</f>
        <v/>
      </c>
      <c r="O107" s="9">
        <f>IF(OR(D107="",E107="",F107="",N107="Annulée"),"",IF(COUNTIFS($D$2:$D$501,D107,$E$2:$E$501,"&lt;"&amp;F107,$F$2:$F$501,"&gt;"&amp;E107,$N$2:$N$501,"&lt;&gt;Annulée")&gt;1,"⚠ Chambre déjà réservée à ces dates",""))</f>
        <v/>
      </c>
    </row>
    <row r="108">
      <c r="D108" s="7" t="n"/>
      <c r="E108" s="8" t="n"/>
      <c r="F108" s="8" t="n"/>
      <c r="G108" s="9">
        <f>IF(OR(E108="",F108=""),"",F108-E108)</f>
        <v/>
      </c>
      <c r="I108" s="10" t="n"/>
      <c r="J108" s="11">
        <f>IF(OR(G108="",I108=""),"",G108*I108)</f>
        <v/>
      </c>
      <c r="K108" s="10" t="n"/>
      <c r="L108" s="11">
        <f>IF(J108="","",J108-K108)</f>
        <v/>
      </c>
      <c r="O108" s="9">
        <f>IF(OR(D108="",E108="",F108="",N108="Annulée"),"",IF(COUNTIFS($D$2:$D$501,D108,$E$2:$E$501,"&lt;"&amp;F108,$F$2:$F$501,"&gt;"&amp;E108,$N$2:$N$501,"&lt;&gt;Annulée")&gt;1,"⚠ Chambre déjà réservée à ces dates",""))</f>
        <v/>
      </c>
    </row>
    <row r="109">
      <c r="D109" s="7" t="n"/>
      <c r="E109" s="8" t="n"/>
      <c r="F109" s="8" t="n"/>
      <c r="G109" s="9">
        <f>IF(OR(E109="",F109=""),"",F109-E109)</f>
        <v/>
      </c>
      <c r="I109" s="10" t="n"/>
      <c r="J109" s="11">
        <f>IF(OR(G109="",I109=""),"",G109*I109)</f>
        <v/>
      </c>
      <c r="K109" s="10" t="n"/>
      <c r="L109" s="11">
        <f>IF(J109="","",J109-K109)</f>
        <v/>
      </c>
      <c r="O109" s="9">
        <f>IF(OR(D109="",E109="",F109="",N109="Annulée"),"",IF(COUNTIFS($D$2:$D$501,D109,$E$2:$E$501,"&lt;"&amp;F109,$F$2:$F$501,"&gt;"&amp;E109,$N$2:$N$501,"&lt;&gt;Annulée")&gt;1,"⚠ Chambre déjà réservée à ces dates",""))</f>
        <v/>
      </c>
    </row>
    <row r="110">
      <c r="D110" s="7" t="n"/>
      <c r="E110" s="8" t="n"/>
      <c r="F110" s="8" t="n"/>
      <c r="G110" s="9">
        <f>IF(OR(E110="",F110=""),"",F110-E110)</f>
        <v/>
      </c>
      <c r="I110" s="10" t="n"/>
      <c r="J110" s="11">
        <f>IF(OR(G110="",I110=""),"",G110*I110)</f>
        <v/>
      </c>
      <c r="K110" s="10" t="n"/>
      <c r="L110" s="11">
        <f>IF(J110="","",J110-K110)</f>
        <v/>
      </c>
      <c r="O110" s="9">
        <f>IF(OR(D110="",E110="",F110="",N110="Annulée"),"",IF(COUNTIFS($D$2:$D$501,D110,$E$2:$E$501,"&lt;"&amp;F110,$F$2:$F$501,"&gt;"&amp;E110,$N$2:$N$501,"&lt;&gt;Annulée")&gt;1,"⚠ Chambre déjà réservée à ces dates",""))</f>
        <v/>
      </c>
    </row>
    <row r="111">
      <c r="D111" s="7" t="n"/>
      <c r="E111" s="8" t="n"/>
      <c r="F111" s="8" t="n"/>
      <c r="G111" s="9">
        <f>IF(OR(E111="",F111=""),"",F111-E111)</f>
        <v/>
      </c>
      <c r="I111" s="10" t="n"/>
      <c r="J111" s="11">
        <f>IF(OR(G111="",I111=""),"",G111*I111)</f>
        <v/>
      </c>
      <c r="K111" s="10" t="n"/>
      <c r="L111" s="11">
        <f>IF(J111="","",J111-K111)</f>
        <v/>
      </c>
      <c r="O111" s="9">
        <f>IF(OR(D111="",E111="",F111="",N111="Annulée"),"",IF(COUNTIFS($D$2:$D$501,D111,$E$2:$E$501,"&lt;"&amp;F111,$F$2:$F$501,"&gt;"&amp;E111,$N$2:$N$501,"&lt;&gt;Annulée")&gt;1,"⚠ Chambre déjà réservée à ces dates",""))</f>
        <v/>
      </c>
    </row>
    <row r="112">
      <c r="D112" s="7" t="n"/>
      <c r="E112" s="8" t="n"/>
      <c r="F112" s="8" t="n"/>
      <c r="G112" s="9">
        <f>IF(OR(E112="",F112=""),"",F112-E112)</f>
        <v/>
      </c>
      <c r="I112" s="10" t="n"/>
      <c r="J112" s="11">
        <f>IF(OR(G112="",I112=""),"",G112*I112)</f>
        <v/>
      </c>
      <c r="K112" s="10" t="n"/>
      <c r="L112" s="11">
        <f>IF(J112="","",J112-K112)</f>
        <v/>
      </c>
      <c r="O112" s="9">
        <f>IF(OR(D112="",E112="",F112="",N112="Annulée"),"",IF(COUNTIFS($D$2:$D$501,D112,$E$2:$E$501,"&lt;"&amp;F112,$F$2:$F$501,"&gt;"&amp;E112,$N$2:$N$501,"&lt;&gt;Annulée")&gt;1,"⚠ Chambre déjà réservée à ces dates",""))</f>
        <v/>
      </c>
    </row>
    <row r="113">
      <c r="D113" s="7" t="n"/>
      <c r="E113" s="8" t="n"/>
      <c r="F113" s="8" t="n"/>
      <c r="G113" s="9">
        <f>IF(OR(E113="",F113=""),"",F113-E113)</f>
        <v/>
      </c>
      <c r="I113" s="10" t="n"/>
      <c r="J113" s="11">
        <f>IF(OR(G113="",I113=""),"",G113*I113)</f>
        <v/>
      </c>
      <c r="K113" s="10" t="n"/>
      <c r="L113" s="11">
        <f>IF(J113="","",J113-K113)</f>
        <v/>
      </c>
      <c r="O113" s="9">
        <f>IF(OR(D113="",E113="",F113="",N113="Annulée"),"",IF(COUNTIFS($D$2:$D$501,D113,$E$2:$E$501,"&lt;"&amp;F113,$F$2:$F$501,"&gt;"&amp;E113,$N$2:$N$501,"&lt;&gt;Annulée")&gt;1,"⚠ Chambre déjà réservée à ces dates",""))</f>
        <v/>
      </c>
    </row>
    <row r="114">
      <c r="D114" s="7" t="n"/>
      <c r="E114" s="8" t="n"/>
      <c r="F114" s="8" t="n"/>
      <c r="G114" s="9">
        <f>IF(OR(E114="",F114=""),"",F114-E114)</f>
        <v/>
      </c>
      <c r="I114" s="10" t="n"/>
      <c r="J114" s="11">
        <f>IF(OR(G114="",I114=""),"",G114*I114)</f>
        <v/>
      </c>
      <c r="K114" s="10" t="n"/>
      <c r="L114" s="11">
        <f>IF(J114="","",J114-K114)</f>
        <v/>
      </c>
      <c r="O114" s="9">
        <f>IF(OR(D114="",E114="",F114="",N114="Annulée"),"",IF(COUNTIFS($D$2:$D$501,D114,$E$2:$E$501,"&lt;"&amp;F114,$F$2:$F$501,"&gt;"&amp;E114,$N$2:$N$501,"&lt;&gt;Annulée")&gt;1,"⚠ Chambre déjà réservée à ces dates",""))</f>
        <v/>
      </c>
    </row>
    <row r="115">
      <c r="D115" s="7" t="n"/>
      <c r="E115" s="8" t="n"/>
      <c r="F115" s="8" t="n"/>
      <c r="G115" s="9">
        <f>IF(OR(E115="",F115=""),"",F115-E115)</f>
        <v/>
      </c>
      <c r="I115" s="10" t="n"/>
      <c r="J115" s="11">
        <f>IF(OR(G115="",I115=""),"",G115*I115)</f>
        <v/>
      </c>
      <c r="K115" s="10" t="n"/>
      <c r="L115" s="11">
        <f>IF(J115="","",J115-K115)</f>
        <v/>
      </c>
      <c r="O115" s="9">
        <f>IF(OR(D115="",E115="",F115="",N115="Annulée"),"",IF(COUNTIFS($D$2:$D$501,D115,$E$2:$E$501,"&lt;"&amp;F115,$F$2:$F$501,"&gt;"&amp;E115,$N$2:$N$501,"&lt;&gt;Annulée")&gt;1,"⚠ Chambre déjà réservée à ces dates",""))</f>
        <v/>
      </c>
    </row>
    <row r="116">
      <c r="D116" s="7" t="n"/>
      <c r="E116" s="8" t="n"/>
      <c r="F116" s="8" t="n"/>
      <c r="G116" s="9">
        <f>IF(OR(E116="",F116=""),"",F116-E116)</f>
        <v/>
      </c>
      <c r="I116" s="10" t="n"/>
      <c r="J116" s="11">
        <f>IF(OR(G116="",I116=""),"",G116*I116)</f>
        <v/>
      </c>
      <c r="K116" s="10" t="n"/>
      <c r="L116" s="11">
        <f>IF(J116="","",J116-K116)</f>
        <v/>
      </c>
      <c r="O116" s="9">
        <f>IF(OR(D116="",E116="",F116="",N116="Annulée"),"",IF(COUNTIFS($D$2:$D$501,D116,$E$2:$E$501,"&lt;"&amp;F116,$F$2:$F$501,"&gt;"&amp;E116,$N$2:$N$501,"&lt;&gt;Annulée")&gt;1,"⚠ Chambre déjà réservée à ces dates",""))</f>
        <v/>
      </c>
    </row>
    <row r="117">
      <c r="D117" s="7" t="n"/>
      <c r="E117" s="8" t="n"/>
      <c r="F117" s="8" t="n"/>
      <c r="G117" s="9">
        <f>IF(OR(E117="",F117=""),"",F117-E117)</f>
        <v/>
      </c>
      <c r="I117" s="10" t="n"/>
      <c r="J117" s="11">
        <f>IF(OR(G117="",I117=""),"",G117*I117)</f>
        <v/>
      </c>
      <c r="K117" s="10" t="n"/>
      <c r="L117" s="11">
        <f>IF(J117="","",J117-K117)</f>
        <v/>
      </c>
      <c r="O117" s="9">
        <f>IF(OR(D117="",E117="",F117="",N117="Annulée"),"",IF(COUNTIFS($D$2:$D$501,D117,$E$2:$E$501,"&lt;"&amp;F117,$F$2:$F$501,"&gt;"&amp;E117,$N$2:$N$501,"&lt;&gt;Annulée")&gt;1,"⚠ Chambre déjà réservée à ces dates",""))</f>
        <v/>
      </c>
    </row>
    <row r="118">
      <c r="D118" s="7" t="n"/>
      <c r="E118" s="8" t="n"/>
      <c r="F118" s="8" t="n"/>
      <c r="G118" s="9">
        <f>IF(OR(E118="",F118=""),"",F118-E118)</f>
        <v/>
      </c>
      <c r="I118" s="10" t="n"/>
      <c r="J118" s="11">
        <f>IF(OR(G118="",I118=""),"",G118*I118)</f>
        <v/>
      </c>
      <c r="K118" s="10" t="n"/>
      <c r="L118" s="11">
        <f>IF(J118="","",J118-K118)</f>
        <v/>
      </c>
      <c r="O118" s="9">
        <f>IF(OR(D118="",E118="",F118="",N118="Annulée"),"",IF(COUNTIFS($D$2:$D$501,D118,$E$2:$E$501,"&lt;"&amp;F118,$F$2:$F$501,"&gt;"&amp;E118,$N$2:$N$501,"&lt;&gt;Annulée")&gt;1,"⚠ Chambre déjà réservée à ces dates",""))</f>
        <v/>
      </c>
    </row>
    <row r="119">
      <c r="D119" s="7" t="n"/>
      <c r="E119" s="8" t="n"/>
      <c r="F119" s="8" t="n"/>
      <c r="G119" s="9">
        <f>IF(OR(E119="",F119=""),"",F119-E119)</f>
        <v/>
      </c>
      <c r="I119" s="10" t="n"/>
      <c r="J119" s="11">
        <f>IF(OR(G119="",I119=""),"",G119*I119)</f>
        <v/>
      </c>
      <c r="K119" s="10" t="n"/>
      <c r="L119" s="11">
        <f>IF(J119="","",J119-K119)</f>
        <v/>
      </c>
      <c r="O119" s="9">
        <f>IF(OR(D119="",E119="",F119="",N119="Annulée"),"",IF(COUNTIFS($D$2:$D$501,D119,$E$2:$E$501,"&lt;"&amp;F119,$F$2:$F$501,"&gt;"&amp;E119,$N$2:$N$501,"&lt;&gt;Annulée")&gt;1,"⚠ Chambre déjà réservée à ces dates",""))</f>
        <v/>
      </c>
    </row>
    <row r="120">
      <c r="D120" s="7" t="n"/>
      <c r="E120" s="8" t="n"/>
      <c r="F120" s="8" t="n"/>
      <c r="G120" s="9">
        <f>IF(OR(E120="",F120=""),"",F120-E120)</f>
        <v/>
      </c>
      <c r="I120" s="10" t="n"/>
      <c r="J120" s="11">
        <f>IF(OR(G120="",I120=""),"",G120*I120)</f>
        <v/>
      </c>
      <c r="K120" s="10" t="n"/>
      <c r="L120" s="11">
        <f>IF(J120="","",J120-K120)</f>
        <v/>
      </c>
      <c r="O120" s="9">
        <f>IF(OR(D120="",E120="",F120="",N120="Annulée"),"",IF(COUNTIFS($D$2:$D$501,D120,$E$2:$E$501,"&lt;"&amp;F120,$F$2:$F$501,"&gt;"&amp;E120,$N$2:$N$501,"&lt;&gt;Annulée")&gt;1,"⚠ Chambre déjà réservée à ces dates",""))</f>
        <v/>
      </c>
    </row>
    <row r="121">
      <c r="D121" s="7" t="n"/>
      <c r="E121" s="8" t="n"/>
      <c r="F121" s="8" t="n"/>
      <c r="G121" s="9">
        <f>IF(OR(E121="",F121=""),"",F121-E121)</f>
        <v/>
      </c>
      <c r="I121" s="10" t="n"/>
      <c r="J121" s="11">
        <f>IF(OR(G121="",I121=""),"",G121*I121)</f>
        <v/>
      </c>
      <c r="K121" s="10" t="n"/>
      <c r="L121" s="11">
        <f>IF(J121="","",J121-K121)</f>
        <v/>
      </c>
      <c r="O121" s="9">
        <f>IF(OR(D121="",E121="",F121="",N121="Annulée"),"",IF(COUNTIFS($D$2:$D$501,D121,$E$2:$E$501,"&lt;"&amp;F121,$F$2:$F$501,"&gt;"&amp;E121,$N$2:$N$501,"&lt;&gt;Annulée")&gt;1,"⚠ Chambre déjà réservée à ces dates",""))</f>
        <v/>
      </c>
    </row>
    <row r="122">
      <c r="D122" s="7" t="n"/>
      <c r="E122" s="8" t="n"/>
      <c r="F122" s="8" t="n"/>
      <c r="G122" s="9">
        <f>IF(OR(E122="",F122=""),"",F122-E122)</f>
        <v/>
      </c>
      <c r="I122" s="10" t="n"/>
      <c r="J122" s="11">
        <f>IF(OR(G122="",I122=""),"",G122*I122)</f>
        <v/>
      </c>
      <c r="K122" s="10" t="n"/>
      <c r="L122" s="11">
        <f>IF(J122="","",J122-K122)</f>
        <v/>
      </c>
      <c r="O122" s="9">
        <f>IF(OR(D122="",E122="",F122="",N122="Annulée"),"",IF(COUNTIFS($D$2:$D$501,D122,$E$2:$E$501,"&lt;"&amp;F122,$F$2:$F$501,"&gt;"&amp;E122,$N$2:$N$501,"&lt;&gt;Annulée")&gt;1,"⚠ Chambre déjà réservée à ces dates",""))</f>
        <v/>
      </c>
    </row>
    <row r="123">
      <c r="D123" s="7" t="n"/>
      <c r="E123" s="8" t="n"/>
      <c r="F123" s="8" t="n"/>
      <c r="G123" s="9">
        <f>IF(OR(E123="",F123=""),"",F123-E123)</f>
        <v/>
      </c>
      <c r="I123" s="10" t="n"/>
      <c r="J123" s="11">
        <f>IF(OR(G123="",I123=""),"",G123*I123)</f>
        <v/>
      </c>
      <c r="K123" s="10" t="n"/>
      <c r="L123" s="11">
        <f>IF(J123="","",J123-K123)</f>
        <v/>
      </c>
      <c r="O123" s="9">
        <f>IF(OR(D123="",E123="",F123="",N123="Annulée"),"",IF(COUNTIFS($D$2:$D$501,D123,$E$2:$E$501,"&lt;"&amp;F123,$F$2:$F$501,"&gt;"&amp;E123,$N$2:$N$501,"&lt;&gt;Annulée")&gt;1,"⚠ Chambre déjà réservée à ces dates",""))</f>
        <v/>
      </c>
    </row>
    <row r="124">
      <c r="D124" s="7" t="n"/>
      <c r="E124" s="8" t="n"/>
      <c r="F124" s="8" t="n"/>
      <c r="G124" s="9">
        <f>IF(OR(E124="",F124=""),"",F124-E124)</f>
        <v/>
      </c>
      <c r="I124" s="10" t="n"/>
      <c r="J124" s="11">
        <f>IF(OR(G124="",I124=""),"",G124*I124)</f>
        <v/>
      </c>
      <c r="K124" s="10" t="n"/>
      <c r="L124" s="11">
        <f>IF(J124="","",J124-K124)</f>
        <v/>
      </c>
      <c r="O124" s="9">
        <f>IF(OR(D124="",E124="",F124="",N124="Annulée"),"",IF(COUNTIFS($D$2:$D$501,D124,$E$2:$E$501,"&lt;"&amp;F124,$F$2:$F$501,"&gt;"&amp;E124,$N$2:$N$501,"&lt;&gt;Annulée")&gt;1,"⚠ Chambre déjà réservée à ces dates",""))</f>
        <v/>
      </c>
    </row>
    <row r="125">
      <c r="D125" s="7" t="n"/>
      <c r="E125" s="8" t="n"/>
      <c r="F125" s="8" t="n"/>
      <c r="G125" s="9">
        <f>IF(OR(E125="",F125=""),"",F125-E125)</f>
        <v/>
      </c>
      <c r="I125" s="10" t="n"/>
      <c r="J125" s="11">
        <f>IF(OR(G125="",I125=""),"",G125*I125)</f>
        <v/>
      </c>
      <c r="K125" s="10" t="n"/>
      <c r="L125" s="11">
        <f>IF(J125="","",J125-K125)</f>
        <v/>
      </c>
      <c r="O125" s="9">
        <f>IF(OR(D125="",E125="",F125="",N125="Annulée"),"",IF(COUNTIFS($D$2:$D$501,D125,$E$2:$E$501,"&lt;"&amp;F125,$F$2:$F$501,"&gt;"&amp;E125,$N$2:$N$501,"&lt;&gt;Annulée")&gt;1,"⚠ Chambre déjà réservée à ces dates",""))</f>
        <v/>
      </c>
    </row>
    <row r="126">
      <c r="D126" s="7" t="n"/>
      <c r="E126" s="8" t="n"/>
      <c r="F126" s="8" t="n"/>
      <c r="G126" s="9">
        <f>IF(OR(E126="",F126=""),"",F126-E126)</f>
        <v/>
      </c>
      <c r="I126" s="10" t="n"/>
      <c r="J126" s="11">
        <f>IF(OR(G126="",I126=""),"",G126*I126)</f>
        <v/>
      </c>
      <c r="K126" s="10" t="n"/>
      <c r="L126" s="11">
        <f>IF(J126="","",J126-K126)</f>
        <v/>
      </c>
      <c r="O126" s="9">
        <f>IF(OR(D126="",E126="",F126="",N126="Annulée"),"",IF(COUNTIFS($D$2:$D$501,D126,$E$2:$E$501,"&lt;"&amp;F126,$F$2:$F$501,"&gt;"&amp;E126,$N$2:$N$501,"&lt;&gt;Annulée")&gt;1,"⚠ Chambre déjà réservée à ces dates",""))</f>
        <v/>
      </c>
    </row>
    <row r="127">
      <c r="D127" s="7" t="n"/>
      <c r="E127" s="8" t="n"/>
      <c r="F127" s="8" t="n"/>
      <c r="G127" s="9">
        <f>IF(OR(E127="",F127=""),"",F127-E127)</f>
        <v/>
      </c>
      <c r="I127" s="10" t="n"/>
      <c r="J127" s="11">
        <f>IF(OR(G127="",I127=""),"",G127*I127)</f>
        <v/>
      </c>
      <c r="K127" s="10" t="n"/>
      <c r="L127" s="11">
        <f>IF(J127="","",J127-K127)</f>
        <v/>
      </c>
      <c r="O127" s="9">
        <f>IF(OR(D127="",E127="",F127="",N127="Annulée"),"",IF(COUNTIFS($D$2:$D$501,D127,$E$2:$E$501,"&lt;"&amp;F127,$F$2:$F$501,"&gt;"&amp;E127,$N$2:$N$501,"&lt;&gt;Annulée")&gt;1,"⚠ Chambre déjà réservée à ces dates",""))</f>
        <v/>
      </c>
    </row>
    <row r="128">
      <c r="D128" s="7" t="n"/>
      <c r="E128" s="8" t="n"/>
      <c r="F128" s="8" t="n"/>
      <c r="G128" s="9">
        <f>IF(OR(E128="",F128=""),"",F128-E128)</f>
        <v/>
      </c>
      <c r="I128" s="10" t="n"/>
      <c r="J128" s="11">
        <f>IF(OR(G128="",I128=""),"",G128*I128)</f>
        <v/>
      </c>
      <c r="K128" s="10" t="n"/>
      <c r="L128" s="11">
        <f>IF(J128="","",J128-K128)</f>
        <v/>
      </c>
      <c r="O128" s="9">
        <f>IF(OR(D128="",E128="",F128="",N128="Annulée"),"",IF(COUNTIFS($D$2:$D$501,D128,$E$2:$E$501,"&lt;"&amp;F128,$F$2:$F$501,"&gt;"&amp;E128,$N$2:$N$501,"&lt;&gt;Annulée")&gt;1,"⚠ Chambre déjà réservée à ces dates",""))</f>
        <v/>
      </c>
    </row>
    <row r="129">
      <c r="D129" s="7" t="n"/>
      <c r="E129" s="8" t="n"/>
      <c r="F129" s="8" t="n"/>
      <c r="G129" s="9">
        <f>IF(OR(E129="",F129=""),"",F129-E129)</f>
        <v/>
      </c>
      <c r="I129" s="10" t="n"/>
      <c r="J129" s="11">
        <f>IF(OR(G129="",I129=""),"",G129*I129)</f>
        <v/>
      </c>
      <c r="K129" s="10" t="n"/>
      <c r="L129" s="11">
        <f>IF(J129="","",J129-K129)</f>
        <v/>
      </c>
      <c r="O129" s="9">
        <f>IF(OR(D129="",E129="",F129="",N129="Annulée"),"",IF(COUNTIFS($D$2:$D$501,D129,$E$2:$E$501,"&lt;"&amp;F129,$F$2:$F$501,"&gt;"&amp;E129,$N$2:$N$501,"&lt;&gt;Annulée")&gt;1,"⚠ Chambre déjà réservée à ces dates",""))</f>
        <v/>
      </c>
    </row>
    <row r="130">
      <c r="D130" s="7" t="n"/>
      <c r="E130" s="8" t="n"/>
      <c r="F130" s="8" t="n"/>
      <c r="G130" s="9">
        <f>IF(OR(E130="",F130=""),"",F130-E130)</f>
        <v/>
      </c>
      <c r="I130" s="10" t="n"/>
      <c r="J130" s="11">
        <f>IF(OR(G130="",I130=""),"",G130*I130)</f>
        <v/>
      </c>
      <c r="K130" s="10" t="n"/>
      <c r="L130" s="11">
        <f>IF(J130="","",J130-K130)</f>
        <v/>
      </c>
      <c r="O130" s="9">
        <f>IF(OR(D130="",E130="",F130="",N130="Annulée"),"",IF(COUNTIFS($D$2:$D$501,D130,$E$2:$E$501,"&lt;"&amp;F130,$F$2:$F$501,"&gt;"&amp;E130,$N$2:$N$501,"&lt;&gt;Annulée")&gt;1,"⚠ Chambre déjà réservée à ces dates",""))</f>
        <v/>
      </c>
    </row>
    <row r="131">
      <c r="D131" s="7" t="n"/>
      <c r="E131" s="8" t="n"/>
      <c r="F131" s="8" t="n"/>
      <c r="G131" s="9">
        <f>IF(OR(E131="",F131=""),"",F131-E131)</f>
        <v/>
      </c>
      <c r="I131" s="10" t="n"/>
      <c r="J131" s="11">
        <f>IF(OR(G131="",I131=""),"",G131*I131)</f>
        <v/>
      </c>
      <c r="K131" s="10" t="n"/>
      <c r="L131" s="11">
        <f>IF(J131="","",J131-K131)</f>
        <v/>
      </c>
      <c r="O131" s="9">
        <f>IF(OR(D131="",E131="",F131="",N131="Annulée"),"",IF(COUNTIFS($D$2:$D$501,D131,$E$2:$E$501,"&lt;"&amp;F131,$F$2:$F$501,"&gt;"&amp;E131,$N$2:$N$501,"&lt;&gt;Annulée")&gt;1,"⚠ Chambre déjà réservée à ces dates",""))</f>
        <v/>
      </c>
    </row>
    <row r="132">
      <c r="D132" s="7" t="n"/>
      <c r="E132" s="8" t="n"/>
      <c r="F132" s="8" t="n"/>
      <c r="G132" s="9">
        <f>IF(OR(E132="",F132=""),"",F132-E132)</f>
        <v/>
      </c>
      <c r="I132" s="10" t="n"/>
      <c r="J132" s="11">
        <f>IF(OR(G132="",I132=""),"",G132*I132)</f>
        <v/>
      </c>
      <c r="K132" s="10" t="n"/>
      <c r="L132" s="11">
        <f>IF(J132="","",J132-K132)</f>
        <v/>
      </c>
      <c r="O132" s="9">
        <f>IF(OR(D132="",E132="",F132="",N132="Annulée"),"",IF(COUNTIFS($D$2:$D$501,D132,$E$2:$E$501,"&lt;"&amp;F132,$F$2:$F$501,"&gt;"&amp;E132,$N$2:$N$501,"&lt;&gt;Annulée")&gt;1,"⚠ Chambre déjà réservée à ces dates",""))</f>
        <v/>
      </c>
    </row>
    <row r="133">
      <c r="D133" s="7" t="n"/>
      <c r="E133" s="8" t="n"/>
      <c r="F133" s="8" t="n"/>
      <c r="G133" s="9">
        <f>IF(OR(E133="",F133=""),"",F133-E133)</f>
        <v/>
      </c>
      <c r="I133" s="10" t="n"/>
      <c r="J133" s="11">
        <f>IF(OR(G133="",I133=""),"",G133*I133)</f>
        <v/>
      </c>
      <c r="K133" s="10" t="n"/>
      <c r="L133" s="11">
        <f>IF(J133="","",J133-K133)</f>
        <v/>
      </c>
      <c r="O133" s="9">
        <f>IF(OR(D133="",E133="",F133="",N133="Annulée"),"",IF(COUNTIFS($D$2:$D$501,D133,$E$2:$E$501,"&lt;"&amp;F133,$F$2:$F$501,"&gt;"&amp;E133,$N$2:$N$501,"&lt;&gt;Annulée")&gt;1,"⚠ Chambre déjà réservée à ces dates",""))</f>
        <v/>
      </c>
    </row>
    <row r="134">
      <c r="D134" s="7" t="n"/>
      <c r="E134" s="8" t="n"/>
      <c r="F134" s="8" t="n"/>
      <c r="G134" s="9">
        <f>IF(OR(E134="",F134=""),"",F134-E134)</f>
        <v/>
      </c>
      <c r="I134" s="10" t="n"/>
      <c r="J134" s="11">
        <f>IF(OR(G134="",I134=""),"",G134*I134)</f>
        <v/>
      </c>
      <c r="K134" s="10" t="n"/>
      <c r="L134" s="11">
        <f>IF(J134="","",J134-K134)</f>
        <v/>
      </c>
      <c r="O134" s="9">
        <f>IF(OR(D134="",E134="",F134="",N134="Annulée"),"",IF(COUNTIFS($D$2:$D$501,D134,$E$2:$E$501,"&lt;"&amp;F134,$F$2:$F$501,"&gt;"&amp;E134,$N$2:$N$501,"&lt;&gt;Annulée")&gt;1,"⚠ Chambre déjà réservée à ces dates",""))</f>
        <v/>
      </c>
    </row>
    <row r="135">
      <c r="D135" s="7" t="n"/>
      <c r="E135" s="8" t="n"/>
      <c r="F135" s="8" t="n"/>
      <c r="G135" s="9">
        <f>IF(OR(E135="",F135=""),"",F135-E135)</f>
        <v/>
      </c>
      <c r="I135" s="10" t="n"/>
      <c r="J135" s="11">
        <f>IF(OR(G135="",I135=""),"",G135*I135)</f>
        <v/>
      </c>
      <c r="K135" s="10" t="n"/>
      <c r="L135" s="11">
        <f>IF(J135="","",J135-K135)</f>
        <v/>
      </c>
      <c r="O135" s="9">
        <f>IF(OR(D135="",E135="",F135="",N135="Annulée"),"",IF(COUNTIFS($D$2:$D$501,D135,$E$2:$E$501,"&lt;"&amp;F135,$F$2:$F$501,"&gt;"&amp;E135,$N$2:$N$501,"&lt;&gt;Annulée")&gt;1,"⚠ Chambre déjà réservée à ces dates",""))</f>
        <v/>
      </c>
    </row>
    <row r="136">
      <c r="D136" s="7" t="n"/>
      <c r="E136" s="8" t="n"/>
      <c r="F136" s="8" t="n"/>
      <c r="G136" s="9">
        <f>IF(OR(E136="",F136=""),"",F136-E136)</f>
        <v/>
      </c>
      <c r="I136" s="10" t="n"/>
      <c r="J136" s="11">
        <f>IF(OR(G136="",I136=""),"",G136*I136)</f>
        <v/>
      </c>
      <c r="K136" s="10" t="n"/>
      <c r="L136" s="11">
        <f>IF(J136="","",J136-K136)</f>
        <v/>
      </c>
      <c r="O136" s="9">
        <f>IF(OR(D136="",E136="",F136="",N136="Annulée"),"",IF(COUNTIFS($D$2:$D$501,D136,$E$2:$E$501,"&lt;"&amp;F136,$F$2:$F$501,"&gt;"&amp;E136,$N$2:$N$501,"&lt;&gt;Annulée")&gt;1,"⚠ Chambre déjà réservée à ces dates",""))</f>
        <v/>
      </c>
    </row>
    <row r="137">
      <c r="D137" s="7" t="n"/>
      <c r="E137" s="8" t="n"/>
      <c r="F137" s="8" t="n"/>
      <c r="G137" s="9">
        <f>IF(OR(E137="",F137=""),"",F137-E137)</f>
        <v/>
      </c>
      <c r="I137" s="10" t="n"/>
      <c r="J137" s="11">
        <f>IF(OR(G137="",I137=""),"",G137*I137)</f>
        <v/>
      </c>
      <c r="K137" s="10" t="n"/>
      <c r="L137" s="11">
        <f>IF(J137="","",J137-K137)</f>
        <v/>
      </c>
      <c r="O137" s="9">
        <f>IF(OR(D137="",E137="",F137="",N137="Annulée"),"",IF(COUNTIFS($D$2:$D$501,D137,$E$2:$E$501,"&lt;"&amp;F137,$F$2:$F$501,"&gt;"&amp;E137,$N$2:$N$501,"&lt;&gt;Annulée")&gt;1,"⚠ Chambre déjà réservée à ces dates",""))</f>
        <v/>
      </c>
    </row>
    <row r="138">
      <c r="D138" s="7" t="n"/>
      <c r="E138" s="8" t="n"/>
      <c r="F138" s="8" t="n"/>
      <c r="G138" s="9">
        <f>IF(OR(E138="",F138=""),"",F138-E138)</f>
        <v/>
      </c>
      <c r="I138" s="10" t="n"/>
      <c r="J138" s="11">
        <f>IF(OR(G138="",I138=""),"",G138*I138)</f>
        <v/>
      </c>
      <c r="K138" s="10" t="n"/>
      <c r="L138" s="11">
        <f>IF(J138="","",J138-K138)</f>
        <v/>
      </c>
      <c r="O138" s="9">
        <f>IF(OR(D138="",E138="",F138="",N138="Annulée"),"",IF(COUNTIFS($D$2:$D$501,D138,$E$2:$E$501,"&lt;"&amp;F138,$F$2:$F$501,"&gt;"&amp;E138,$N$2:$N$501,"&lt;&gt;Annulée")&gt;1,"⚠ Chambre déjà réservée à ces dates",""))</f>
        <v/>
      </c>
    </row>
    <row r="139">
      <c r="D139" s="7" t="n"/>
      <c r="E139" s="8" t="n"/>
      <c r="F139" s="8" t="n"/>
      <c r="G139" s="9">
        <f>IF(OR(E139="",F139=""),"",F139-E139)</f>
        <v/>
      </c>
      <c r="I139" s="10" t="n"/>
      <c r="J139" s="11">
        <f>IF(OR(G139="",I139=""),"",G139*I139)</f>
        <v/>
      </c>
      <c r="K139" s="10" t="n"/>
      <c r="L139" s="11">
        <f>IF(J139="","",J139-K139)</f>
        <v/>
      </c>
      <c r="O139" s="9">
        <f>IF(OR(D139="",E139="",F139="",N139="Annulée"),"",IF(COUNTIFS($D$2:$D$501,D139,$E$2:$E$501,"&lt;"&amp;F139,$F$2:$F$501,"&gt;"&amp;E139,$N$2:$N$501,"&lt;&gt;Annulée")&gt;1,"⚠ Chambre déjà réservée à ces dates",""))</f>
        <v/>
      </c>
    </row>
    <row r="140">
      <c r="D140" s="7" t="n"/>
      <c r="E140" s="8" t="n"/>
      <c r="F140" s="8" t="n"/>
      <c r="G140" s="9">
        <f>IF(OR(E140="",F140=""),"",F140-E140)</f>
        <v/>
      </c>
      <c r="I140" s="10" t="n"/>
      <c r="J140" s="11">
        <f>IF(OR(G140="",I140=""),"",G140*I140)</f>
        <v/>
      </c>
      <c r="K140" s="10" t="n"/>
      <c r="L140" s="11">
        <f>IF(J140="","",J140-K140)</f>
        <v/>
      </c>
      <c r="O140" s="9">
        <f>IF(OR(D140="",E140="",F140="",N140="Annulée"),"",IF(COUNTIFS($D$2:$D$501,D140,$E$2:$E$501,"&lt;"&amp;F140,$F$2:$F$501,"&gt;"&amp;E140,$N$2:$N$501,"&lt;&gt;Annulée")&gt;1,"⚠ Chambre déjà réservée à ces dates",""))</f>
        <v/>
      </c>
    </row>
    <row r="141">
      <c r="D141" s="7" t="n"/>
      <c r="E141" s="8" t="n"/>
      <c r="F141" s="8" t="n"/>
      <c r="G141" s="9">
        <f>IF(OR(E141="",F141=""),"",F141-E141)</f>
        <v/>
      </c>
      <c r="I141" s="10" t="n"/>
      <c r="J141" s="11">
        <f>IF(OR(G141="",I141=""),"",G141*I141)</f>
        <v/>
      </c>
      <c r="K141" s="10" t="n"/>
      <c r="L141" s="11">
        <f>IF(J141="","",J141-K141)</f>
        <v/>
      </c>
      <c r="O141" s="9">
        <f>IF(OR(D141="",E141="",F141="",N141="Annulée"),"",IF(COUNTIFS($D$2:$D$501,D141,$E$2:$E$501,"&lt;"&amp;F141,$F$2:$F$501,"&gt;"&amp;E141,$N$2:$N$501,"&lt;&gt;Annulée")&gt;1,"⚠ Chambre déjà réservée à ces dates",""))</f>
        <v/>
      </c>
    </row>
    <row r="142">
      <c r="D142" s="7" t="n"/>
      <c r="E142" s="8" t="n"/>
      <c r="F142" s="8" t="n"/>
      <c r="G142" s="9">
        <f>IF(OR(E142="",F142=""),"",F142-E142)</f>
        <v/>
      </c>
      <c r="I142" s="10" t="n"/>
      <c r="J142" s="11">
        <f>IF(OR(G142="",I142=""),"",G142*I142)</f>
        <v/>
      </c>
      <c r="K142" s="10" t="n"/>
      <c r="L142" s="11">
        <f>IF(J142="","",J142-K142)</f>
        <v/>
      </c>
      <c r="O142" s="9">
        <f>IF(OR(D142="",E142="",F142="",N142="Annulée"),"",IF(COUNTIFS($D$2:$D$501,D142,$E$2:$E$501,"&lt;"&amp;F142,$F$2:$F$501,"&gt;"&amp;E142,$N$2:$N$501,"&lt;&gt;Annulée")&gt;1,"⚠ Chambre déjà réservée à ces dates",""))</f>
        <v/>
      </c>
    </row>
    <row r="143">
      <c r="D143" s="7" t="n"/>
      <c r="E143" s="8" t="n"/>
      <c r="F143" s="8" t="n"/>
      <c r="G143" s="9">
        <f>IF(OR(E143="",F143=""),"",F143-E143)</f>
        <v/>
      </c>
      <c r="I143" s="10" t="n"/>
      <c r="J143" s="11">
        <f>IF(OR(G143="",I143=""),"",G143*I143)</f>
        <v/>
      </c>
      <c r="K143" s="10" t="n"/>
      <c r="L143" s="11">
        <f>IF(J143="","",J143-K143)</f>
        <v/>
      </c>
      <c r="O143" s="9">
        <f>IF(OR(D143="",E143="",F143="",N143="Annulée"),"",IF(COUNTIFS($D$2:$D$501,D143,$E$2:$E$501,"&lt;"&amp;F143,$F$2:$F$501,"&gt;"&amp;E143,$N$2:$N$501,"&lt;&gt;Annulée")&gt;1,"⚠ Chambre déjà réservée à ces dates",""))</f>
        <v/>
      </c>
    </row>
    <row r="144">
      <c r="D144" s="7" t="n"/>
      <c r="E144" s="8" t="n"/>
      <c r="F144" s="8" t="n"/>
      <c r="G144" s="9">
        <f>IF(OR(E144="",F144=""),"",F144-E144)</f>
        <v/>
      </c>
      <c r="I144" s="10" t="n"/>
      <c r="J144" s="11">
        <f>IF(OR(G144="",I144=""),"",G144*I144)</f>
        <v/>
      </c>
      <c r="K144" s="10" t="n"/>
      <c r="L144" s="11">
        <f>IF(J144="","",J144-K144)</f>
        <v/>
      </c>
      <c r="O144" s="9">
        <f>IF(OR(D144="",E144="",F144="",N144="Annulée"),"",IF(COUNTIFS($D$2:$D$501,D144,$E$2:$E$501,"&lt;"&amp;F144,$F$2:$F$501,"&gt;"&amp;E144,$N$2:$N$501,"&lt;&gt;Annulée")&gt;1,"⚠ Chambre déjà réservée à ces dates",""))</f>
        <v/>
      </c>
    </row>
    <row r="145">
      <c r="D145" s="7" t="n"/>
      <c r="E145" s="8" t="n"/>
      <c r="F145" s="8" t="n"/>
      <c r="G145" s="9">
        <f>IF(OR(E145="",F145=""),"",F145-E145)</f>
        <v/>
      </c>
      <c r="I145" s="10" t="n"/>
      <c r="J145" s="11">
        <f>IF(OR(G145="",I145=""),"",G145*I145)</f>
        <v/>
      </c>
      <c r="K145" s="10" t="n"/>
      <c r="L145" s="11">
        <f>IF(J145="","",J145-K145)</f>
        <v/>
      </c>
      <c r="O145" s="9">
        <f>IF(OR(D145="",E145="",F145="",N145="Annulée"),"",IF(COUNTIFS($D$2:$D$501,D145,$E$2:$E$501,"&lt;"&amp;F145,$F$2:$F$501,"&gt;"&amp;E145,$N$2:$N$501,"&lt;&gt;Annulée")&gt;1,"⚠ Chambre déjà réservée à ces dates",""))</f>
        <v/>
      </c>
    </row>
    <row r="146">
      <c r="D146" s="7" t="n"/>
      <c r="E146" s="8" t="n"/>
      <c r="F146" s="8" t="n"/>
      <c r="G146" s="9">
        <f>IF(OR(E146="",F146=""),"",F146-E146)</f>
        <v/>
      </c>
      <c r="I146" s="10" t="n"/>
      <c r="J146" s="11">
        <f>IF(OR(G146="",I146=""),"",G146*I146)</f>
        <v/>
      </c>
      <c r="K146" s="10" t="n"/>
      <c r="L146" s="11">
        <f>IF(J146="","",J146-K146)</f>
        <v/>
      </c>
      <c r="O146" s="9">
        <f>IF(OR(D146="",E146="",F146="",N146="Annulée"),"",IF(COUNTIFS($D$2:$D$501,D146,$E$2:$E$501,"&lt;"&amp;F146,$F$2:$F$501,"&gt;"&amp;E146,$N$2:$N$501,"&lt;&gt;Annulée")&gt;1,"⚠ Chambre déjà réservée à ces dates",""))</f>
        <v/>
      </c>
    </row>
    <row r="147">
      <c r="D147" s="7" t="n"/>
      <c r="E147" s="8" t="n"/>
      <c r="F147" s="8" t="n"/>
      <c r="G147" s="9">
        <f>IF(OR(E147="",F147=""),"",F147-E147)</f>
        <v/>
      </c>
      <c r="I147" s="10" t="n"/>
      <c r="J147" s="11">
        <f>IF(OR(G147="",I147=""),"",G147*I147)</f>
        <v/>
      </c>
      <c r="K147" s="10" t="n"/>
      <c r="L147" s="11">
        <f>IF(J147="","",J147-K147)</f>
        <v/>
      </c>
      <c r="O147" s="9">
        <f>IF(OR(D147="",E147="",F147="",N147="Annulée"),"",IF(COUNTIFS($D$2:$D$501,D147,$E$2:$E$501,"&lt;"&amp;F147,$F$2:$F$501,"&gt;"&amp;E147,$N$2:$N$501,"&lt;&gt;Annulée")&gt;1,"⚠ Chambre déjà réservée à ces dates",""))</f>
        <v/>
      </c>
    </row>
    <row r="148">
      <c r="D148" s="7" t="n"/>
      <c r="E148" s="8" t="n"/>
      <c r="F148" s="8" t="n"/>
      <c r="G148" s="9">
        <f>IF(OR(E148="",F148=""),"",F148-E148)</f>
        <v/>
      </c>
      <c r="I148" s="10" t="n"/>
      <c r="J148" s="11">
        <f>IF(OR(G148="",I148=""),"",G148*I148)</f>
        <v/>
      </c>
      <c r="K148" s="10" t="n"/>
      <c r="L148" s="11">
        <f>IF(J148="","",J148-K148)</f>
        <v/>
      </c>
      <c r="O148" s="9">
        <f>IF(OR(D148="",E148="",F148="",N148="Annulée"),"",IF(COUNTIFS($D$2:$D$501,D148,$E$2:$E$501,"&lt;"&amp;F148,$F$2:$F$501,"&gt;"&amp;E148,$N$2:$N$501,"&lt;&gt;Annulée")&gt;1,"⚠ Chambre déjà réservée à ces dates",""))</f>
        <v/>
      </c>
    </row>
    <row r="149">
      <c r="D149" s="7" t="n"/>
      <c r="E149" s="8" t="n"/>
      <c r="F149" s="8" t="n"/>
      <c r="G149" s="9">
        <f>IF(OR(E149="",F149=""),"",F149-E149)</f>
        <v/>
      </c>
      <c r="I149" s="10" t="n"/>
      <c r="J149" s="11">
        <f>IF(OR(G149="",I149=""),"",G149*I149)</f>
        <v/>
      </c>
      <c r="K149" s="10" t="n"/>
      <c r="L149" s="11">
        <f>IF(J149="","",J149-K149)</f>
        <v/>
      </c>
      <c r="O149" s="9">
        <f>IF(OR(D149="",E149="",F149="",N149="Annulée"),"",IF(COUNTIFS($D$2:$D$501,D149,$E$2:$E$501,"&lt;"&amp;F149,$F$2:$F$501,"&gt;"&amp;E149,$N$2:$N$501,"&lt;&gt;Annulée")&gt;1,"⚠ Chambre déjà réservée à ces dates",""))</f>
        <v/>
      </c>
    </row>
    <row r="150">
      <c r="D150" s="7" t="n"/>
      <c r="E150" s="8" t="n"/>
      <c r="F150" s="8" t="n"/>
      <c r="G150" s="9">
        <f>IF(OR(E150="",F150=""),"",F150-E150)</f>
        <v/>
      </c>
      <c r="I150" s="10" t="n"/>
      <c r="J150" s="11">
        <f>IF(OR(G150="",I150=""),"",G150*I150)</f>
        <v/>
      </c>
      <c r="K150" s="10" t="n"/>
      <c r="L150" s="11">
        <f>IF(J150="","",J150-K150)</f>
        <v/>
      </c>
      <c r="O150" s="9">
        <f>IF(OR(D150="",E150="",F150="",N150="Annulée"),"",IF(COUNTIFS($D$2:$D$501,D150,$E$2:$E$501,"&lt;"&amp;F150,$F$2:$F$501,"&gt;"&amp;E150,$N$2:$N$501,"&lt;&gt;Annulée")&gt;1,"⚠ Chambre déjà réservée à ces dates",""))</f>
        <v/>
      </c>
    </row>
    <row r="151">
      <c r="D151" s="7" t="n"/>
      <c r="E151" s="8" t="n"/>
      <c r="F151" s="8" t="n"/>
      <c r="G151" s="9">
        <f>IF(OR(E151="",F151=""),"",F151-E151)</f>
        <v/>
      </c>
      <c r="I151" s="10" t="n"/>
      <c r="J151" s="11">
        <f>IF(OR(G151="",I151=""),"",G151*I151)</f>
        <v/>
      </c>
      <c r="K151" s="10" t="n"/>
      <c r="L151" s="11">
        <f>IF(J151="","",J151-K151)</f>
        <v/>
      </c>
      <c r="O151" s="9">
        <f>IF(OR(D151="",E151="",F151="",N151="Annulée"),"",IF(COUNTIFS($D$2:$D$501,D151,$E$2:$E$501,"&lt;"&amp;F151,$F$2:$F$501,"&gt;"&amp;E151,$N$2:$N$501,"&lt;&gt;Annulée")&gt;1,"⚠ Chambre déjà réservée à ces dates",""))</f>
        <v/>
      </c>
    </row>
    <row r="152">
      <c r="D152" s="7" t="n"/>
      <c r="E152" s="8" t="n"/>
      <c r="F152" s="8" t="n"/>
      <c r="G152" s="9">
        <f>IF(OR(E152="",F152=""),"",F152-E152)</f>
        <v/>
      </c>
      <c r="I152" s="10" t="n"/>
      <c r="J152" s="11">
        <f>IF(OR(G152="",I152=""),"",G152*I152)</f>
        <v/>
      </c>
      <c r="K152" s="10" t="n"/>
      <c r="L152" s="11">
        <f>IF(J152="","",J152-K152)</f>
        <v/>
      </c>
      <c r="O152" s="9">
        <f>IF(OR(D152="",E152="",F152="",N152="Annulée"),"",IF(COUNTIFS($D$2:$D$501,D152,$E$2:$E$501,"&lt;"&amp;F152,$F$2:$F$501,"&gt;"&amp;E152,$N$2:$N$501,"&lt;&gt;Annulée")&gt;1,"⚠ Chambre déjà réservée à ces dates",""))</f>
        <v/>
      </c>
    </row>
    <row r="153">
      <c r="D153" s="7" t="n"/>
      <c r="E153" s="8" t="n"/>
      <c r="F153" s="8" t="n"/>
      <c r="G153" s="9">
        <f>IF(OR(E153="",F153=""),"",F153-E153)</f>
        <v/>
      </c>
      <c r="I153" s="10" t="n"/>
      <c r="J153" s="11">
        <f>IF(OR(G153="",I153=""),"",G153*I153)</f>
        <v/>
      </c>
      <c r="K153" s="10" t="n"/>
      <c r="L153" s="11">
        <f>IF(J153="","",J153-K153)</f>
        <v/>
      </c>
      <c r="O153" s="9">
        <f>IF(OR(D153="",E153="",F153="",N153="Annulée"),"",IF(COUNTIFS($D$2:$D$501,D153,$E$2:$E$501,"&lt;"&amp;F153,$F$2:$F$501,"&gt;"&amp;E153,$N$2:$N$501,"&lt;&gt;Annulée")&gt;1,"⚠ Chambre déjà réservée à ces dates",""))</f>
        <v/>
      </c>
    </row>
    <row r="154">
      <c r="D154" s="7" t="n"/>
      <c r="E154" s="8" t="n"/>
      <c r="F154" s="8" t="n"/>
      <c r="G154" s="9">
        <f>IF(OR(E154="",F154=""),"",F154-E154)</f>
        <v/>
      </c>
      <c r="I154" s="10" t="n"/>
      <c r="J154" s="11">
        <f>IF(OR(G154="",I154=""),"",G154*I154)</f>
        <v/>
      </c>
      <c r="K154" s="10" t="n"/>
      <c r="L154" s="11">
        <f>IF(J154="","",J154-K154)</f>
        <v/>
      </c>
      <c r="O154" s="9">
        <f>IF(OR(D154="",E154="",F154="",N154="Annulée"),"",IF(COUNTIFS($D$2:$D$501,D154,$E$2:$E$501,"&lt;"&amp;F154,$F$2:$F$501,"&gt;"&amp;E154,$N$2:$N$501,"&lt;&gt;Annulée")&gt;1,"⚠ Chambre déjà réservée à ces dates",""))</f>
        <v/>
      </c>
    </row>
    <row r="155">
      <c r="D155" s="7" t="n"/>
      <c r="E155" s="8" t="n"/>
      <c r="F155" s="8" t="n"/>
      <c r="G155" s="9">
        <f>IF(OR(E155="",F155=""),"",F155-E155)</f>
        <v/>
      </c>
      <c r="I155" s="10" t="n"/>
      <c r="J155" s="11">
        <f>IF(OR(G155="",I155=""),"",G155*I155)</f>
        <v/>
      </c>
      <c r="K155" s="10" t="n"/>
      <c r="L155" s="11">
        <f>IF(J155="","",J155-K155)</f>
        <v/>
      </c>
      <c r="O155" s="9">
        <f>IF(OR(D155="",E155="",F155="",N155="Annulée"),"",IF(COUNTIFS($D$2:$D$501,D155,$E$2:$E$501,"&lt;"&amp;F155,$F$2:$F$501,"&gt;"&amp;E155,$N$2:$N$501,"&lt;&gt;Annulée")&gt;1,"⚠ Chambre déjà réservée à ces dates",""))</f>
        <v/>
      </c>
    </row>
    <row r="156">
      <c r="D156" s="7" t="n"/>
      <c r="E156" s="8" t="n"/>
      <c r="F156" s="8" t="n"/>
      <c r="G156" s="9">
        <f>IF(OR(E156="",F156=""),"",F156-E156)</f>
        <v/>
      </c>
      <c r="I156" s="10" t="n"/>
      <c r="J156" s="11">
        <f>IF(OR(G156="",I156=""),"",G156*I156)</f>
        <v/>
      </c>
      <c r="K156" s="10" t="n"/>
      <c r="L156" s="11">
        <f>IF(J156="","",J156-K156)</f>
        <v/>
      </c>
      <c r="O156" s="9">
        <f>IF(OR(D156="",E156="",F156="",N156="Annulée"),"",IF(COUNTIFS($D$2:$D$501,D156,$E$2:$E$501,"&lt;"&amp;F156,$F$2:$F$501,"&gt;"&amp;E156,$N$2:$N$501,"&lt;&gt;Annulée")&gt;1,"⚠ Chambre déjà réservée à ces dates",""))</f>
        <v/>
      </c>
    </row>
    <row r="157">
      <c r="D157" s="7" t="n"/>
      <c r="E157" s="8" t="n"/>
      <c r="F157" s="8" t="n"/>
      <c r="G157" s="9">
        <f>IF(OR(E157="",F157=""),"",F157-E157)</f>
        <v/>
      </c>
      <c r="I157" s="10" t="n"/>
      <c r="J157" s="11">
        <f>IF(OR(G157="",I157=""),"",G157*I157)</f>
        <v/>
      </c>
      <c r="K157" s="10" t="n"/>
      <c r="L157" s="11">
        <f>IF(J157="","",J157-K157)</f>
        <v/>
      </c>
      <c r="O157" s="9">
        <f>IF(OR(D157="",E157="",F157="",N157="Annulée"),"",IF(COUNTIFS($D$2:$D$501,D157,$E$2:$E$501,"&lt;"&amp;F157,$F$2:$F$501,"&gt;"&amp;E157,$N$2:$N$501,"&lt;&gt;Annulée")&gt;1,"⚠ Chambre déjà réservée à ces dates",""))</f>
        <v/>
      </c>
    </row>
    <row r="158">
      <c r="D158" s="7" t="n"/>
      <c r="E158" s="8" t="n"/>
      <c r="F158" s="8" t="n"/>
      <c r="G158" s="9">
        <f>IF(OR(E158="",F158=""),"",F158-E158)</f>
        <v/>
      </c>
      <c r="I158" s="10" t="n"/>
      <c r="J158" s="11">
        <f>IF(OR(G158="",I158=""),"",G158*I158)</f>
        <v/>
      </c>
      <c r="K158" s="10" t="n"/>
      <c r="L158" s="11">
        <f>IF(J158="","",J158-K158)</f>
        <v/>
      </c>
      <c r="O158" s="9">
        <f>IF(OR(D158="",E158="",F158="",N158="Annulée"),"",IF(COUNTIFS($D$2:$D$501,D158,$E$2:$E$501,"&lt;"&amp;F158,$F$2:$F$501,"&gt;"&amp;E158,$N$2:$N$501,"&lt;&gt;Annulée")&gt;1,"⚠ Chambre déjà réservée à ces dates",""))</f>
        <v/>
      </c>
    </row>
    <row r="159">
      <c r="D159" s="7" t="n"/>
      <c r="E159" s="8" t="n"/>
      <c r="F159" s="8" t="n"/>
      <c r="G159" s="9">
        <f>IF(OR(E159="",F159=""),"",F159-E159)</f>
        <v/>
      </c>
      <c r="I159" s="10" t="n"/>
      <c r="J159" s="11">
        <f>IF(OR(G159="",I159=""),"",G159*I159)</f>
        <v/>
      </c>
      <c r="K159" s="10" t="n"/>
      <c r="L159" s="11">
        <f>IF(J159="","",J159-K159)</f>
        <v/>
      </c>
      <c r="O159" s="9">
        <f>IF(OR(D159="",E159="",F159="",N159="Annulée"),"",IF(COUNTIFS($D$2:$D$501,D159,$E$2:$E$501,"&lt;"&amp;F159,$F$2:$F$501,"&gt;"&amp;E159,$N$2:$N$501,"&lt;&gt;Annulée")&gt;1,"⚠ Chambre déjà réservée à ces dates",""))</f>
        <v/>
      </c>
    </row>
    <row r="160">
      <c r="D160" s="7" t="n"/>
      <c r="E160" s="8" t="n"/>
      <c r="F160" s="8" t="n"/>
      <c r="G160" s="9">
        <f>IF(OR(E160="",F160=""),"",F160-E160)</f>
        <v/>
      </c>
      <c r="I160" s="10" t="n"/>
      <c r="J160" s="11">
        <f>IF(OR(G160="",I160=""),"",G160*I160)</f>
        <v/>
      </c>
      <c r="K160" s="10" t="n"/>
      <c r="L160" s="11">
        <f>IF(J160="","",J160-K160)</f>
        <v/>
      </c>
      <c r="O160" s="9">
        <f>IF(OR(D160="",E160="",F160="",N160="Annulée"),"",IF(COUNTIFS($D$2:$D$501,D160,$E$2:$E$501,"&lt;"&amp;F160,$F$2:$F$501,"&gt;"&amp;E160,$N$2:$N$501,"&lt;&gt;Annulée")&gt;1,"⚠ Chambre déjà réservée à ces dates",""))</f>
        <v/>
      </c>
    </row>
    <row r="161">
      <c r="D161" s="7" t="n"/>
      <c r="E161" s="8" t="n"/>
      <c r="F161" s="8" t="n"/>
      <c r="G161" s="9">
        <f>IF(OR(E161="",F161=""),"",F161-E161)</f>
        <v/>
      </c>
      <c r="I161" s="10" t="n"/>
      <c r="J161" s="11">
        <f>IF(OR(G161="",I161=""),"",G161*I161)</f>
        <v/>
      </c>
      <c r="K161" s="10" t="n"/>
      <c r="L161" s="11">
        <f>IF(J161="","",J161-K161)</f>
        <v/>
      </c>
      <c r="O161" s="9">
        <f>IF(OR(D161="",E161="",F161="",N161="Annulée"),"",IF(COUNTIFS($D$2:$D$501,D161,$E$2:$E$501,"&lt;"&amp;F161,$F$2:$F$501,"&gt;"&amp;E161,$N$2:$N$501,"&lt;&gt;Annulée")&gt;1,"⚠ Chambre déjà réservée à ces dates",""))</f>
        <v/>
      </c>
    </row>
    <row r="162">
      <c r="D162" s="7" t="n"/>
      <c r="E162" s="8" t="n"/>
      <c r="F162" s="8" t="n"/>
      <c r="G162" s="9">
        <f>IF(OR(E162="",F162=""),"",F162-E162)</f>
        <v/>
      </c>
      <c r="I162" s="10" t="n"/>
      <c r="J162" s="11">
        <f>IF(OR(G162="",I162=""),"",G162*I162)</f>
        <v/>
      </c>
      <c r="K162" s="10" t="n"/>
      <c r="L162" s="11">
        <f>IF(J162="","",J162-K162)</f>
        <v/>
      </c>
      <c r="O162" s="9">
        <f>IF(OR(D162="",E162="",F162="",N162="Annulée"),"",IF(COUNTIFS($D$2:$D$501,D162,$E$2:$E$501,"&lt;"&amp;F162,$F$2:$F$501,"&gt;"&amp;E162,$N$2:$N$501,"&lt;&gt;Annulée")&gt;1,"⚠ Chambre déjà réservée à ces dates",""))</f>
        <v/>
      </c>
    </row>
    <row r="163">
      <c r="D163" s="7" t="n"/>
      <c r="E163" s="8" t="n"/>
      <c r="F163" s="8" t="n"/>
      <c r="G163" s="9">
        <f>IF(OR(E163="",F163=""),"",F163-E163)</f>
        <v/>
      </c>
      <c r="I163" s="10" t="n"/>
      <c r="J163" s="11">
        <f>IF(OR(G163="",I163=""),"",G163*I163)</f>
        <v/>
      </c>
      <c r="K163" s="10" t="n"/>
      <c r="L163" s="11">
        <f>IF(J163="","",J163-K163)</f>
        <v/>
      </c>
      <c r="O163" s="9">
        <f>IF(OR(D163="",E163="",F163="",N163="Annulée"),"",IF(COUNTIFS($D$2:$D$501,D163,$E$2:$E$501,"&lt;"&amp;F163,$F$2:$F$501,"&gt;"&amp;E163,$N$2:$N$501,"&lt;&gt;Annulée")&gt;1,"⚠ Chambre déjà réservée à ces dates",""))</f>
        <v/>
      </c>
    </row>
    <row r="164">
      <c r="D164" s="7" t="n"/>
      <c r="E164" s="8" t="n"/>
      <c r="F164" s="8" t="n"/>
      <c r="G164" s="9">
        <f>IF(OR(E164="",F164=""),"",F164-E164)</f>
        <v/>
      </c>
      <c r="I164" s="10" t="n"/>
      <c r="J164" s="11">
        <f>IF(OR(G164="",I164=""),"",G164*I164)</f>
        <v/>
      </c>
      <c r="K164" s="10" t="n"/>
      <c r="L164" s="11">
        <f>IF(J164="","",J164-K164)</f>
        <v/>
      </c>
      <c r="O164" s="9">
        <f>IF(OR(D164="",E164="",F164="",N164="Annulée"),"",IF(COUNTIFS($D$2:$D$501,D164,$E$2:$E$501,"&lt;"&amp;F164,$F$2:$F$501,"&gt;"&amp;E164,$N$2:$N$501,"&lt;&gt;Annulée")&gt;1,"⚠ Chambre déjà réservée à ces dates",""))</f>
        <v/>
      </c>
    </row>
    <row r="165">
      <c r="D165" s="7" t="n"/>
      <c r="E165" s="8" t="n"/>
      <c r="F165" s="8" t="n"/>
      <c r="G165" s="9">
        <f>IF(OR(E165="",F165=""),"",F165-E165)</f>
        <v/>
      </c>
      <c r="I165" s="10" t="n"/>
      <c r="J165" s="11">
        <f>IF(OR(G165="",I165=""),"",G165*I165)</f>
        <v/>
      </c>
      <c r="K165" s="10" t="n"/>
      <c r="L165" s="11">
        <f>IF(J165="","",J165-K165)</f>
        <v/>
      </c>
      <c r="O165" s="9">
        <f>IF(OR(D165="",E165="",F165="",N165="Annulée"),"",IF(COUNTIFS($D$2:$D$501,D165,$E$2:$E$501,"&lt;"&amp;F165,$F$2:$F$501,"&gt;"&amp;E165,$N$2:$N$501,"&lt;&gt;Annulée")&gt;1,"⚠ Chambre déjà réservée à ces dates",""))</f>
        <v/>
      </c>
    </row>
    <row r="166">
      <c r="D166" s="7" t="n"/>
      <c r="E166" s="8" t="n"/>
      <c r="F166" s="8" t="n"/>
      <c r="G166" s="9">
        <f>IF(OR(E166="",F166=""),"",F166-E166)</f>
        <v/>
      </c>
      <c r="I166" s="10" t="n"/>
      <c r="J166" s="11">
        <f>IF(OR(G166="",I166=""),"",G166*I166)</f>
        <v/>
      </c>
      <c r="K166" s="10" t="n"/>
      <c r="L166" s="11">
        <f>IF(J166="","",J166-K166)</f>
        <v/>
      </c>
      <c r="O166" s="9">
        <f>IF(OR(D166="",E166="",F166="",N166="Annulée"),"",IF(COUNTIFS($D$2:$D$501,D166,$E$2:$E$501,"&lt;"&amp;F166,$F$2:$F$501,"&gt;"&amp;E166,$N$2:$N$501,"&lt;&gt;Annulée")&gt;1,"⚠ Chambre déjà réservée à ces dates",""))</f>
        <v/>
      </c>
    </row>
    <row r="167">
      <c r="D167" s="7" t="n"/>
      <c r="E167" s="8" t="n"/>
      <c r="F167" s="8" t="n"/>
      <c r="G167" s="9">
        <f>IF(OR(E167="",F167=""),"",F167-E167)</f>
        <v/>
      </c>
      <c r="I167" s="10" t="n"/>
      <c r="J167" s="11">
        <f>IF(OR(G167="",I167=""),"",G167*I167)</f>
        <v/>
      </c>
      <c r="K167" s="10" t="n"/>
      <c r="L167" s="11">
        <f>IF(J167="","",J167-K167)</f>
        <v/>
      </c>
      <c r="O167" s="9">
        <f>IF(OR(D167="",E167="",F167="",N167="Annulée"),"",IF(COUNTIFS($D$2:$D$501,D167,$E$2:$E$501,"&lt;"&amp;F167,$F$2:$F$501,"&gt;"&amp;E167,$N$2:$N$501,"&lt;&gt;Annulée")&gt;1,"⚠ Chambre déjà réservée à ces dates",""))</f>
        <v/>
      </c>
    </row>
    <row r="168">
      <c r="D168" s="7" t="n"/>
      <c r="E168" s="8" t="n"/>
      <c r="F168" s="8" t="n"/>
      <c r="G168" s="9">
        <f>IF(OR(E168="",F168=""),"",F168-E168)</f>
        <v/>
      </c>
      <c r="I168" s="10" t="n"/>
      <c r="J168" s="11">
        <f>IF(OR(G168="",I168=""),"",G168*I168)</f>
        <v/>
      </c>
      <c r="K168" s="10" t="n"/>
      <c r="L168" s="11">
        <f>IF(J168="","",J168-K168)</f>
        <v/>
      </c>
      <c r="O168" s="9">
        <f>IF(OR(D168="",E168="",F168="",N168="Annulée"),"",IF(COUNTIFS($D$2:$D$501,D168,$E$2:$E$501,"&lt;"&amp;F168,$F$2:$F$501,"&gt;"&amp;E168,$N$2:$N$501,"&lt;&gt;Annulée")&gt;1,"⚠ Chambre déjà réservée à ces dates",""))</f>
        <v/>
      </c>
    </row>
    <row r="169">
      <c r="D169" s="7" t="n"/>
      <c r="E169" s="8" t="n"/>
      <c r="F169" s="8" t="n"/>
      <c r="G169" s="9">
        <f>IF(OR(E169="",F169=""),"",F169-E169)</f>
        <v/>
      </c>
      <c r="I169" s="10" t="n"/>
      <c r="J169" s="11">
        <f>IF(OR(G169="",I169=""),"",G169*I169)</f>
        <v/>
      </c>
      <c r="K169" s="10" t="n"/>
      <c r="L169" s="11">
        <f>IF(J169="","",J169-K169)</f>
        <v/>
      </c>
      <c r="O169" s="9">
        <f>IF(OR(D169="",E169="",F169="",N169="Annulée"),"",IF(COUNTIFS($D$2:$D$501,D169,$E$2:$E$501,"&lt;"&amp;F169,$F$2:$F$501,"&gt;"&amp;E169,$N$2:$N$501,"&lt;&gt;Annulée")&gt;1,"⚠ Chambre déjà réservée à ces dates",""))</f>
        <v/>
      </c>
    </row>
    <row r="170">
      <c r="D170" s="7" t="n"/>
      <c r="E170" s="8" t="n"/>
      <c r="F170" s="8" t="n"/>
      <c r="G170" s="9">
        <f>IF(OR(E170="",F170=""),"",F170-E170)</f>
        <v/>
      </c>
      <c r="I170" s="10" t="n"/>
      <c r="J170" s="11">
        <f>IF(OR(G170="",I170=""),"",G170*I170)</f>
        <v/>
      </c>
      <c r="K170" s="10" t="n"/>
      <c r="L170" s="11">
        <f>IF(J170="","",J170-K170)</f>
        <v/>
      </c>
      <c r="O170" s="9">
        <f>IF(OR(D170="",E170="",F170="",N170="Annulée"),"",IF(COUNTIFS($D$2:$D$501,D170,$E$2:$E$501,"&lt;"&amp;F170,$F$2:$F$501,"&gt;"&amp;E170,$N$2:$N$501,"&lt;&gt;Annulée")&gt;1,"⚠ Chambre déjà réservée à ces dates",""))</f>
        <v/>
      </c>
    </row>
    <row r="171">
      <c r="D171" s="7" t="n"/>
      <c r="E171" s="8" t="n"/>
      <c r="F171" s="8" t="n"/>
      <c r="G171" s="9">
        <f>IF(OR(E171="",F171=""),"",F171-E171)</f>
        <v/>
      </c>
      <c r="I171" s="10" t="n"/>
      <c r="J171" s="11">
        <f>IF(OR(G171="",I171=""),"",G171*I171)</f>
        <v/>
      </c>
      <c r="K171" s="10" t="n"/>
      <c r="L171" s="11">
        <f>IF(J171="","",J171-K171)</f>
        <v/>
      </c>
      <c r="O171" s="9">
        <f>IF(OR(D171="",E171="",F171="",N171="Annulée"),"",IF(COUNTIFS($D$2:$D$501,D171,$E$2:$E$501,"&lt;"&amp;F171,$F$2:$F$501,"&gt;"&amp;E171,$N$2:$N$501,"&lt;&gt;Annulée")&gt;1,"⚠ Chambre déjà réservée à ces dates",""))</f>
        <v/>
      </c>
    </row>
    <row r="172">
      <c r="D172" s="7" t="n"/>
      <c r="E172" s="8" t="n"/>
      <c r="F172" s="8" t="n"/>
      <c r="G172" s="9">
        <f>IF(OR(E172="",F172=""),"",F172-E172)</f>
        <v/>
      </c>
      <c r="I172" s="10" t="n"/>
      <c r="J172" s="11">
        <f>IF(OR(G172="",I172=""),"",G172*I172)</f>
        <v/>
      </c>
      <c r="K172" s="10" t="n"/>
      <c r="L172" s="11">
        <f>IF(J172="","",J172-K172)</f>
        <v/>
      </c>
      <c r="O172" s="9">
        <f>IF(OR(D172="",E172="",F172="",N172="Annulée"),"",IF(COUNTIFS($D$2:$D$501,D172,$E$2:$E$501,"&lt;"&amp;F172,$F$2:$F$501,"&gt;"&amp;E172,$N$2:$N$501,"&lt;&gt;Annulée")&gt;1,"⚠ Chambre déjà réservée à ces dates",""))</f>
        <v/>
      </c>
    </row>
    <row r="173">
      <c r="D173" s="7" t="n"/>
      <c r="E173" s="8" t="n"/>
      <c r="F173" s="8" t="n"/>
      <c r="G173" s="9">
        <f>IF(OR(E173="",F173=""),"",F173-E173)</f>
        <v/>
      </c>
      <c r="I173" s="10" t="n"/>
      <c r="J173" s="11">
        <f>IF(OR(G173="",I173=""),"",G173*I173)</f>
        <v/>
      </c>
      <c r="K173" s="10" t="n"/>
      <c r="L173" s="11">
        <f>IF(J173="","",J173-K173)</f>
        <v/>
      </c>
      <c r="O173" s="9">
        <f>IF(OR(D173="",E173="",F173="",N173="Annulée"),"",IF(COUNTIFS($D$2:$D$501,D173,$E$2:$E$501,"&lt;"&amp;F173,$F$2:$F$501,"&gt;"&amp;E173,$N$2:$N$501,"&lt;&gt;Annulée")&gt;1,"⚠ Chambre déjà réservée à ces dates",""))</f>
        <v/>
      </c>
    </row>
    <row r="174">
      <c r="D174" s="7" t="n"/>
      <c r="E174" s="8" t="n"/>
      <c r="F174" s="8" t="n"/>
      <c r="G174" s="9">
        <f>IF(OR(E174="",F174=""),"",F174-E174)</f>
        <v/>
      </c>
      <c r="I174" s="10" t="n"/>
      <c r="J174" s="11">
        <f>IF(OR(G174="",I174=""),"",G174*I174)</f>
        <v/>
      </c>
      <c r="K174" s="10" t="n"/>
      <c r="L174" s="11">
        <f>IF(J174="","",J174-K174)</f>
        <v/>
      </c>
      <c r="O174" s="9">
        <f>IF(OR(D174="",E174="",F174="",N174="Annulée"),"",IF(COUNTIFS($D$2:$D$501,D174,$E$2:$E$501,"&lt;"&amp;F174,$F$2:$F$501,"&gt;"&amp;E174,$N$2:$N$501,"&lt;&gt;Annulée")&gt;1,"⚠ Chambre déjà réservée à ces dates",""))</f>
        <v/>
      </c>
    </row>
    <row r="175">
      <c r="D175" s="7" t="n"/>
      <c r="E175" s="8" t="n"/>
      <c r="F175" s="8" t="n"/>
      <c r="G175" s="9">
        <f>IF(OR(E175="",F175=""),"",F175-E175)</f>
        <v/>
      </c>
      <c r="I175" s="10" t="n"/>
      <c r="J175" s="11">
        <f>IF(OR(G175="",I175=""),"",G175*I175)</f>
        <v/>
      </c>
      <c r="K175" s="10" t="n"/>
      <c r="L175" s="11">
        <f>IF(J175="","",J175-K175)</f>
        <v/>
      </c>
      <c r="O175" s="9">
        <f>IF(OR(D175="",E175="",F175="",N175="Annulée"),"",IF(COUNTIFS($D$2:$D$501,D175,$E$2:$E$501,"&lt;"&amp;F175,$F$2:$F$501,"&gt;"&amp;E175,$N$2:$N$501,"&lt;&gt;Annulée")&gt;1,"⚠ Chambre déjà réservée à ces dates",""))</f>
        <v/>
      </c>
    </row>
    <row r="176">
      <c r="D176" s="7" t="n"/>
      <c r="E176" s="8" t="n"/>
      <c r="F176" s="8" t="n"/>
      <c r="G176" s="9">
        <f>IF(OR(E176="",F176=""),"",F176-E176)</f>
        <v/>
      </c>
      <c r="I176" s="10" t="n"/>
      <c r="J176" s="11">
        <f>IF(OR(G176="",I176=""),"",G176*I176)</f>
        <v/>
      </c>
      <c r="K176" s="10" t="n"/>
      <c r="L176" s="11">
        <f>IF(J176="","",J176-K176)</f>
        <v/>
      </c>
      <c r="O176" s="9">
        <f>IF(OR(D176="",E176="",F176="",N176="Annulée"),"",IF(COUNTIFS($D$2:$D$501,D176,$E$2:$E$501,"&lt;"&amp;F176,$F$2:$F$501,"&gt;"&amp;E176,$N$2:$N$501,"&lt;&gt;Annulée")&gt;1,"⚠ Chambre déjà réservée à ces dates",""))</f>
        <v/>
      </c>
    </row>
    <row r="177">
      <c r="D177" s="7" t="n"/>
      <c r="E177" s="8" t="n"/>
      <c r="F177" s="8" t="n"/>
      <c r="G177" s="9">
        <f>IF(OR(E177="",F177=""),"",F177-E177)</f>
        <v/>
      </c>
      <c r="I177" s="10" t="n"/>
      <c r="J177" s="11">
        <f>IF(OR(G177="",I177=""),"",G177*I177)</f>
        <v/>
      </c>
      <c r="K177" s="10" t="n"/>
      <c r="L177" s="11">
        <f>IF(J177="","",J177-K177)</f>
        <v/>
      </c>
      <c r="O177" s="9">
        <f>IF(OR(D177="",E177="",F177="",N177="Annulée"),"",IF(COUNTIFS($D$2:$D$501,D177,$E$2:$E$501,"&lt;"&amp;F177,$F$2:$F$501,"&gt;"&amp;E177,$N$2:$N$501,"&lt;&gt;Annulée")&gt;1,"⚠ Chambre déjà réservée à ces dates",""))</f>
        <v/>
      </c>
    </row>
    <row r="178">
      <c r="D178" s="7" t="n"/>
      <c r="E178" s="8" t="n"/>
      <c r="F178" s="8" t="n"/>
      <c r="G178" s="9">
        <f>IF(OR(E178="",F178=""),"",F178-E178)</f>
        <v/>
      </c>
      <c r="I178" s="10" t="n"/>
      <c r="J178" s="11">
        <f>IF(OR(G178="",I178=""),"",G178*I178)</f>
        <v/>
      </c>
      <c r="K178" s="10" t="n"/>
      <c r="L178" s="11">
        <f>IF(J178="","",J178-K178)</f>
        <v/>
      </c>
      <c r="O178" s="9">
        <f>IF(OR(D178="",E178="",F178="",N178="Annulée"),"",IF(COUNTIFS($D$2:$D$501,D178,$E$2:$E$501,"&lt;"&amp;F178,$F$2:$F$501,"&gt;"&amp;E178,$N$2:$N$501,"&lt;&gt;Annulée")&gt;1,"⚠ Chambre déjà réservée à ces dates",""))</f>
        <v/>
      </c>
    </row>
    <row r="179">
      <c r="D179" s="7" t="n"/>
      <c r="E179" s="8" t="n"/>
      <c r="F179" s="8" t="n"/>
      <c r="G179" s="9">
        <f>IF(OR(E179="",F179=""),"",F179-E179)</f>
        <v/>
      </c>
      <c r="I179" s="10" t="n"/>
      <c r="J179" s="11">
        <f>IF(OR(G179="",I179=""),"",G179*I179)</f>
        <v/>
      </c>
      <c r="K179" s="10" t="n"/>
      <c r="L179" s="11">
        <f>IF(J179="","",J179-K179)</f>
        <v/>
      </c>
      <c r="O179" s="9">
        <f>IF(OR(D179="",E179="",F179="",N179="Annulée"),"",IF(COUNTIFS($D$2:$D$501,D179,$E$2:$E$501,"&lt;"&amp;F179,$F$2:$F$501,"&gt;"&amp;E179,$N$2:$N$501,"&lt;&gt;Annulée")&gt;1,"⚠ Chambre déjà réservée à ces dates",""))</f>
        <v/>
      </c>
    </row>
    <row r="180">
      <c r="D180" s="7" t="n"/>
      <c r="E180" s="8" t="n"/>
      <c r="F180" s="8" t="n"/>
      <c r="G180" s="9">
        <f>IF(OR(E180="",F180=""),"",F180-E180)</f>
        <v/>
      </c>
      <c r="I180" s="10" t="n"/>
      <c r="J180" s="11">
        <f>IF(OR(G180="",I180=""),"",G180*I180)</f>
        <v/>
      </c>
      <c r="K180" s="10" t="n"/>
      <c r="L180" s="11">
        <f>IF(J180="","",J180-K180)</f>
        <v/>
      </c>
      <c r="O180" s="9">
        <f>IF(OR(D180="",E180="",F180="",N180="Annulée"),"",IF(COUNTIFS($D$2:$D$501,D180,$E$2:$E$501,"&lt;"&amp;F180,$F$2:$F$501,"&gt;"&amp;E180,$N$2:$N$501,"&lt;&gt;Annulée")&gt;1,"⚠ Chambre déjà réservée à ces dates",""))</f>
        <v/>
      </c>
    </row>
    <row r="181">
      <c r="D181" s="7" t="n"/>
      <c r="E181" s="8" t="n"/>
      <c r="F181" s="8" t="n"/>
      <c r="G181" s="9">
        <f>IF(OR(E181="",F181=""),"",F181-E181)</f>
        <v/>
      </c>
      <c r="I181" s="10" t="n"/>
      <c r="J181" s="11">
        <f>IF(OR(G181="",I181=""),"",G181*I181)</f>
        <v/>
      </c>
      <c r="K181" s="10" t="n"/>
      <c r="L181" s="11">
        <f>IF(J181="","",J181-K181)</f>
        <v/>
      </c>
      <c r="O181" s="9">
        <f>IF(OR(D181="",E181="",F181="",N181="Annulée"),"",IF(COUNTIFS($D$2:$D$501,D181,$E$2:$E$501,"&lt;"&amp;F181,$F$2:$F$501,"&gt;"&amp;E181,$N$2:$N$501,"&lt;&gt;Annulée")&gt;1,"⚠ Chambre déjà réservée à ces dates",""))</f>
        <v/>
      </c>
    </row>
    <row r="182">
      <c r="D182" s="7" t="n"/>
      <c r="E182" s="8" t="n"/>
      <c r="F182" s="8" t="n"/>
      <c r="G182" s="9">
        <f>IF(OR(E182="",F182=""),"",F182-E182)</f>
        <v/>
      </c>
      <c r="I182" s="10" t="n"/>
      <c r="J182" s="11">
        <f>IF(OR(G182="",I182=""),"",G182*I182)</f>
        <v/>
      </c>
      <c r="K182" s="10" t="n"/>
      <c r="L182" s="11">
        <f>IF(J182="","",J182-K182)</f>
        <v/>
      </c>
      <c r="O182" s="9">
        <f>IF(OR(D182="",E182="",F182="",N182="Annulée"),"",IF(COUNTIFS($D$2:$D$501,D182,$E$2:$E$501,"&lt;"&amp;F182,$F$2:$F$501,"&gt;"&amp;E182,$N$2:$N$501,"&lt;&gt;Annulée")&gt;1,"⚠ Chambre déjà réservée à ces dates",""))</f>
        <v/>
      </c>
    </row>
    <row r="183">
      <c r="D183" s="7" t="n"/>
      <c r="E183" s="8" t="n"/>
      <c r="F183" s="8" t="n"/>
      <c r="G183" s="9">
        <f>IF(OR(E183="",F183=""),"",F183-E183)</f>
        <v/>
      </c>
      <c r="I183" s="10" t="n"/>
      <c r="J183" s="11">
        <f>IF(OR(G183="",I183=""),"",G183*I183)</f>
        <v/>
      </c>
      <c r="K183" s="10" t="n"/>
      <c r="L183" s="11">
        <f>IF(J183="","",J183-K183)</f>
        <v/>
      </c>
      <c r="O183" s="9">
        <f>IF(OR(D183="",E183="",F183="",N183="Annulée"),"",IF(COUNTIFS($D$2:$D$501,D183,$E$2:$E$501,"&lt;"&amp;F183,$F$2:$F$501,"&gt;"&amp;E183,$N$2:$N$501,"&lt;&gt;Annulée")&gt;1,"⚠ Chambre déjà réservée à ces dates",""))</f>
        <v/>
      </c>
    </row>
    <row r="184">
      <c r="D184" s="7" t="n"/>
      <c r="E184" s="8" t="n"/>
      <c r="F184" s="8" t="n"/>
      <c r="G184" s="9">
        <f>IF(OR(E184="",F184=""),"",F184-E184)</f>
        <v/>
      </c>
      <c r="I184" s="10" t="n"/>
      <c r="J184" s="11">
        <f>IF(OR(G184="",I184=""),"",G184*I184)</f>
        <v/>
      </c>
      <c r="K184" s="10" t="n"/>
      <c r="L184" s="11">
        <f>IF(J184="","",J184-K184)</f>
        <v/>
      </c>
      <c r="O184" s="9">
        <f>IF(OR(D184="",E184="",F184="",N184="Annulée"),"",IF(COUNTIFS($D$2:$D$501,D184,$E$2:$E$501,"&lt;"&amp;F184,$F$2:$F$501,"&gt;"&amp;E184,$N$2:$N$501,"&lt;&gt;Annulée")&gt;1,"⚠ Chambre déjà réservée à ces dates",""))</f>
        <v/>
      </c>
    </row>
    <row r="185">
      <c r="D185" s="7" t="n"/>
      <c r="E185" s="8" t="n"/>
      <c r="F185" s="8" t="n"/>
      <c r="G185" s="9">
        <f>IF(OR(E185="",F185=""),"",F185-E185)</f>
        <v/>
      </c>
      <c r="I185" s="10" t="n"/>
      <c r="J185" s="11">
        <f>IF(OR(G185="",I185=""),"",G185*I185)</f>
        <v/>
      </c>
      <c r="K185" s="10" t="n"/>
      <c r="L185" s="11">
        <f>IF(J185="","",J185-K185)</f>
        <v/>
      </c>
      <c r="O185" s="9">
        <f>IF(OR(D185="",E185="",F185="",N185="Annulée"),"",IF(COUNTIFS($D$2:$D$501,D185,$E$2:$E$501,"&lt;"&amp;F185,$F$2:$F$501,"&gt;"&amp;E185,$N$2:$N$501,"&lt;&gt;Annulée")&gt;1,"⚠ Chambre déjà réservée à ces dates",""))</f>
        <v/>
      </c>
    </row>
    <row r="186">
      <c r="D186" s="7" t="n"/>
      <c r="E186" s="8" t="n"/>
      <c r="F186" s="8" t="n"/>
      <c r="G186" s="9">
        <f>IF(OR(E186="",F186=""),"",F186-E186)</f>
        <v/>
      </c>
      <c r="I186" s="10" t="n"/>
      <c r="J186" s="11">
        <f>IF(OR(G186="",I186=""),"",G186*I186)</f>
        <v/>
      </c>
      <c r="K186" s="10" t="n"/>
      <c r="L186" s="11">
        <f>IF(J186="","",J186-K186)</f>
        <v/>
      </c>
      <c r="O186" s="9">
        <f>IF(OR(D186="",E186="",F186="",N186="Annulée"),"",IF(COUNTIFS($D$2:$D$501,D186,$E$2:$E$501,"&lt;"&amp;F186,$F$2:$F$501,"&gt;"&amp;E186,$N$2:$N$501,"&lt;&gt;Annulée")&gt;1,"⚠ Chambre déjà réservée à ces dates",""))</f>
        <v/>
      </c>
    </row>
    <row r="187">
      <c r="D187" s="7" t="n"/>
      <c r="E187" s="8" t="n"/>
      <c r="F187" s="8" t="n"/>
      <c r="G187" s="9">
        <f>IF(OR(E187="",F187=""),"",F187-E187)</f>
        <v/>
      </c>
      <c r="I187" s="10" t="n"/>
      <c r="J187" s="11">
        <f>IF(OR(G187="",I187=""),"",G187*I187)</f>
        <v/>
      </c>
      <c r="K187" s="10" t="n"/>
      <c r="L187" s="11">
        <f>IF(J187="","",J187-K187)</f>
        <v/>
      </c>
      <c r="O187" s="9">
        <f>IF(OR(D187="",E187="",F187="",N187="Annulée"),"",IF(COUNTIFS($D$2:$D$501,D187,$E$2:$E$501,"&lt;"&amp;F187,$F$2:$F$501,"&gt;"&amp;E187,$N$2:$N$501,"&lt;&gt;Annulée")&gt;1,"⚠ Chambre déjà réservée à ces dates",""))</f>
        <v/>
      </c>
    </row>
    <row r="188">
      <c r="D188" s="7" t="n"/>
      <c r="E188" s="8" t="n"/>
      <c r="F188" s="8" t="n"/>
      <c r="G188" s="9">
        <f>IF(OR(E188="",F188=""),"",F188-E188)</f>
        <v/>
      </c>
      <c r="I188" s="10" t="n"/>
      <c r="J188" s="11">
        <f>IF(OR(G188="",I188=""),"",G188*I188)</f>
        <v/>
      </c>
      <c r="K188" s="10" t="n"/>
      <c r="L188" s="11">
        <f>IF(J188="","",J188-K188)</f>
        <v/>
      </c>
      <c r="O188" s="9">
        <f>IF(OR(D188="",E188="",F188="",N188="Annulée"),"",IF(COUNTIFS($D$2:$D$501,D188,$E$2:$E$501,"&lt;"&amp;F188,$F$2:$F$501,"&gt;"&amp;E188,$N$2:$N$501,"&lt;&gt;Annulée")&gt;1,"⚠ Chambre déjà réservée à ces dates",""))</f>
        <v/>
      </c>
    </row>
    <row r="189">
      <c r="D189" s="7" t="n"/>
      <c r="E189" s="8" t="n"/>
      <c r="F189" s="8" t="n"/>
      <c r="G189" s="9">
        <f>IF(OR(E189="",F189=""),"",F189-E189)</f>
        <v/>
      </c>
      <c r="I189" s="10" t="n"/>
      <c r="J189" s="11">
        <f>IF(OR(G189="",I189=""),"",G189*I189)</f>
        <v/>
      </c>
      <c r="K189" s="10" t="n"/>
      <c r="L189" s="11">
        <f>IF(J189="","",J189-K189)</f>
        <v/>
      </c>
      <c r="O189" s="9">
        <f>IF(OR(D189="",E189="",F189="",N189="Annulée"),"",IF(COUNTIFS($D$2:$D$501,D189,$E$2:$E$501,"&lt;"&amp;F189,$F$2:$F$501,"&gt;"&amp;E189,$N$2:$N$501,"&lt;&gt;Annulée")&gt;1,"⚠ Chambre déjà réservée à ces dates",""))</f>
        <v/>
      </c>
    </row>
    <row r="190">
      <c r="D190" s="7" t="n"/>
      <c r="E190" s="8" t="n"/>
      <c r="F190" s="8" t="n"/>
      <c r="G190" s="9">
        <f>IF(OR(E190="",F190=""),"",F190-E190)</f>
        <v/>
      </c>
      <c r="I190" s="10" t="n"/>
      <c r="J190" s="11">
        <f>IF(OR(G190="",I190=""),"",G190*I190)</f>
        <v/>
      </c>
      <c r="K190" s="10" t="n"/>
      <c r="L190" s="11">
        <f>IF(J190="","",J190-K190)</f>
        <v/>
      </c>
      <c r="O190" s="9">
        <f>IF(OR(D190="",E190="",F190="",N190="Annulée"),"",IF(COUNTIFS($D$2:$D$501,D190,$E$2:$E$501,"&lt;"&amp;F190,$F$2:$F$501,"&gt;"&amp;E190,$N$2:$N$501,"&lt;&gt;Annulée")&gt;1,"⚠ Chambre déjà réservée à ces dates",""))</f>
        <v/>
      </c>
    </row>
    <row r="191">
      <c r="D191" s="7" t="n"/>
      <c r="E191" s="8" t="n"/>
      <c r="F191" s="8" t="n"/>
      <c r="G191" s="9">
        <f>IF(OR(E191="",F191=""),"",F191-E191)</f>
        <v/>
      </c>
      <c r="I191" s="10" t="n"/>
      <c r="J191" s="11">
        <f>IF(OR(G191="",I191=""),"",G191*I191)</f>
        <v/>
      </c>
      <c r="K191" s="10" t="n"/>
      <c r="L191" s="11">
        <f>IF(J191="","",J191-K191)</f>
        <v/>
      </c>
      <c r="O191" s="9">
        <f>IF(OR(D191="",E191="",F191="",N191="Annulée"),"",IF(COUNTIFS($D$2:$D$501,D191,$E$2:$E$501,"&lt;"&amp;F191,$F$2:$F$501,"&gt;"&amp;E191,$N$2:$N$501,"&lt;&gt;Annulée")&gt;1,"⚠ Chambre déjà réservée à ces dates",""))</f>
        <v/>
      </c>
    </row>
    <row r="192">
      <c r="D192" s="7" t="n"/>
      <c r="E192" s="8" t="n"/>
      <c r="F192" s="8" t="n"/>
      <c r="G192" s="9">
        <f>IF(OR(E192="",F192=""),"",F192-E192)</f>
        <v/>
      </c>
      <c r="I192" s="10" t="n"/>
      <c r="J192" s="11">
        <f>IF(OR(G192="",I192=""),"",G192*I192)</f>
        <v/>
      </c>
      <c r="K192" s="10" t="n"/>
      <c r="L192" s="11">
        <f>IF(J192="","",J192-K192)</f>
        <v/>
      </c>
      <c r="O192" s="9">
        <f>IF(OR(D192="",E192="",F192="",N192="Annulée"),"",IF(COUNTIFS($D$2:$D$501,D192,$E$2:$E$501,"&lt;"&amp;F192,$F$2:$F$501,"&gt;"&amp;E192,$N$2:$N$501,"&lt;&gt;Annulée")&gt;1,"⚠ Chambre déjà réservée à ces dates",""))</f>
        <v/>
      </c>
    </row>
    <row r="193">
      <c r="D193" s="7" t="n"/>
      <c r="E193" s="8" t="n"/>
      <c r="F193" s="8" t="n"/>
      <c r="G193" s="9">
        <f>IF(OR(E193="",F193=""),"",F193-E193)</f>
        <v/>
      </c>
      <c r="I193" s="10" t="n"/>
      <c r="J193" s="11">
        <f>IF(OR(G193="",I193=""),"",G193*I193)</f>
        <v/>
      </c>
      <c r="K193" s="10" t="n"/>
      <c r="L193" s="11">
        <f>IF(J193="","",J193-K193)</f>
        <v/>
      </c>
      <c r="O193" s="9">
        <f>IF(OR(D193="",E193="",F193="",N193="Annulée"),"",IF(COUNTIFS($D$2:$D$501,D193,$E$2:$E$501,"&lt;"&amp;F193,$F$2:$F$501,"&gt;"&amp;E193,$N$2:$N$501,"&lt;&gt;Annulée")&gt;1,"⚠ Chambre déjà réservée à ces dates",""))</f>
        <v/>
      </c>
    </row>
    <row r="194">
      <c r="D194" s="7" t="n"/>
      <c r="E194" s="8" t="n"/>
      <c r="F194" s="8" t="n"/>
      <c r="G194" s="9">
        <f>IF(OR(E194="",F194=""),"",F194-E194)</f>
        <v/>
      </c>
      <c r="I194" s="10" t="n"/>
      <c r="J194" s="11">
        <f>IF(OR(G194="",I194=""),"",G194*I194)</f>
        <v/>
      </c>
      <c r="K194" s="10" t="n"/>
      <c r="L194" s="11">
        <f>IF(J194="","",J194-K194)</f>
        <v/>
      </c>
      <c r="O194" s="9">
        <f>IF(OR(D194="",E194="",F194="",N194="Annulée"),"",IF(COUNTIFS($D$2:$D$501,D194,$E$2:$E$501,"&lt;"&amp;F194,$F$2:$F$501,"&gt;"&amp;E194,$N$2:$N$501,"&lt;&gt;Annulée")&gt;1,"⚠ Chambre déjà réservée à ces dates",""))</f>
        <v/>
      </c>
    </row>
    <row r="195">
      <c r="D195" s="7" t="n"/>
      <c r="E195" s="8" t="n"/>
      <c r="F195" s="8" t="n"/>
      <c r="G195" s="9">
        <f>IF(OR(E195="",F195=""),"",F195-E195)</f>
        <v/>
      </c>
      <c r="I195" s="10" t="n"/>
      <c r="J195" s="11">
        <f>IF(OR(G195="",I195=""),"",G195*I195)</f>
        <v/>
      </c>
      <c r="K195" s="10" t="n"/>
      <c r="L195" s="11">
        <f>IF(J195="","",J195-K195)</f>
        <v/>
      </c>
      <c r="O195" s="9">
        <f>IF(OR(D195="",E195="",F195="",N195="Annulée"),"",IF(COUNTIFS($D$2:$D$501,D195,$E$2:$E$501,"&lt;"&amp;F195,$F$2:$F$501,"&gt;"&amp;E195,$N$2:$N$501,"&lt;&gt;Annulée")&gt;1,"⚠ Chambre déjà réservée à ces dates",""))</f>
        <v/>
      </c>
    </row>
    <row r="196">
      <c r="D196" s="7" t="n"/>
      <c r="E196" s="8" t="n"/>
      <c r="F196" s="8" t="n"/>
      <c r="G196" s="9">
        <f>IF(OR(E196="",F196=""),"",F196-E196)</f>
        <v/>
      </c>
      <c r="I196" s="10" t="n"/>
      <c r="J196" s="11">
        <f>IF(OR(G196="",I196=""),"",G196*I196)</f>
        <v/>
      </c>
      <c r="K196" s="10" t="n"/>
      <c r="L196" s="11">
        <f>IF(J196="","",J196-K196)</f>
        <v/>
      </c>
      <c r="O196" s="9">
        <f>IF(OR(D196="",E196="",F196="",N196="Annulée"),"",IF(COUNTIFS($D$2:$D$501,D196,$E$2:$E$501,"&lt;"&amp;F196,$F$2:$F$501,"&gt;"&amp;E196,$N$2:$N$501,"&lt;&gt;Annulée")&gt;1,"⚠ Chambre déjà réservée à ces dates",""))</f>
        <v/>
      </c>
    </row>
    <row r="197">
      <c r="D197" s="7" t="n"/>
      <c r="E197" s="8" t="n"/>
      <c r="F197" s="8" t="n"/>
      <c r="G197" s="9">
        <f>IF(OR(E197="",F197=""),"",F197-E197)</f>
        <v/>
      </c>
      <c r="I197" s="10" t="n"/>
      <c r="J197" s="11">
        <f>IF(OR(G197="",I197=""),"",G197*I197)</f>
        <v/>
      </c>
      <c r="K197" s="10" t="n"/>
      <c r="L197" s="11">
        <f>IF(J197="","",J197-K197)</f>
        <v/>
      </c>
      <c r="O197" s="9">
        <f>IF(OR(D197="",E197="",F197="",N197="Annulée"),"",IF(COUNTIFS($D$2:$D$501,D197,$E$2:$E$501,"&lt;"&amp;F197,$F$2:$F$501,"&gt;"&amp;E197,$N$2:$N$501,"&lt;&gt;Annulée")&gt;1,"⚠ Chambre déjà réservée à ces dates",""))</f>
        <v/>
      </c>
    </row>
    <row r="198">
      <c r="D198" s="7" t="n"/>
      <c r="E198" s="8" t="n"/>
      <c r="F198" s="8" t="n"/>
      <c r="G198" s="9">
        <f>IF(OR(E198="",F198=""),"",F198-E198)</f>
        <v/>
      </c>
      <c r="I198" s="10" t="n"/>
      <c r="J198" s="11">
        <f>IF(OR(G198="",I198=""),"",G198*I198)</f>
        <v/>
      </c>
      <c r="K198" s="10" t="n"/>
      <c r="L198" s="11">
        <f>IF(J198="","",J198-K198)</f>
        <v/>
      </c>
      <c r="O198" s="9">
        <f>IF(OR(D198="",E198="",F198="",N198="Annulée"),"",IF(COUNTIFS($D$2:$D$501,D198,$E$2:$E$501,"&lt;"&amp;F198,$F$2:$F$501,"&gt;"&amp;E198,$N$2:$N$501,"&lt;&gt;Annulée")&gt;1,"⚠ Chambre déjà réservée à ces dates",""))</f>
        <v/>
      </c>
    </row>
    <row r="199">
      <c r="D199" s="7" t="n"/>
      <c r="E199" s="8" t="n"/>
      <c r="F199" s="8" t="n"/>
      <c r="G199" s="9">
        <f>IF(OR(E199="",F199=""),"",F199-E199)</f>
        <v/>
      </c>
      <c r="I199" s="10" t="n"/>
      <c r="J199" s="11">
        <f>IF(OR(G199="",I199=""),"",G199*I199)</f>
        <v/>
      </c>
      <c r="K199" s="10" t="n"/>
      <c r="L199" s="11">
        <f>IF(J199="","",J199-K199)</f>
        <v/>
      </c>
      <c r="O199" s="9">
        <f>IF(OR(D199="",E199="",F199="",N199="Annulée"),"",IF(COUNTIFS($D$2:$D$501,D199,$E$2:$E$501,"&lt;"&amp;F199,$F$2:$F$501,"&gt;"&amp;E199,$N$2:$N$501,"&lt;&gt;Annulée")&gt;1,"⚠ Chambre déjà réservée à ces dates",""))</f>
        <v/>
      </c>
    </row>
    <row r="200">
      <c r="D200" s="7" t="n"/>
      <c r="E200" s="8" t="n"/>
      <c r="F200" s="8" t="n"/>
      <c r="G200" s="9">
        <f>IF(OR(E200="",F200=""),"",F200-E200)</f>
        <v/>
      </c>
      <c r="I200" s="10" t="n"/>
      <c r="J200" s="11">
        <f>IF(OR(G200="",I200=""),"",G200*I200)</f>
        <v/>
      </c>
      <c r="K200" s="10" t="n"/>
      <c r="L200" s="11">
        <f>IF(J200="","",J200-K200)</f>
        <v/>
      </c>
      <c r="O200" s="9">
        <f>IF(OR(D200="",E200="",F200="",N200="Annulée"),"",IF(COUNTIFS($D$2:$D$501,D200,$E$2:$E$501,"&lt;"&amp;F200,$F$2:$F$501,"&gt;"&amp;E200,$N$2:$N$501,"&lt;&gt;Annulée")&gt;1,"⚠ Chambre déjà réservée à ces dates",""))</f>
        <v/>
      </c>
    </row>
    <row r="201">
      <c r="D201" s="7" t="n"/>
      <c r="E201" s="8" t="n"/>
      <c r="F201" s="8" t="n"/>
      <c r="G201" s="9">
        <f>IF(OR(E201="",F201=""),"",F201-E201)</f>
        <v/>
      </c>
      <c r="I201" s="10" t="n"/>
      <c r="J201" s="11">
        <f>IF(OR(G201="",I201=""),"",G201*I201)</f>
        <v/>
      </c>
      <c r="K201" s="10" t="n"/>
      <c r="L201" s="11">
        <f>IF(J201="","",J201-K201)</f>
        <v/>
      </c>
      <c r="O201" s="9">
        <f>IF(OR(D201="",E201="",F201="",N201="Annulée"),"",IF(COUNTIFS($D$2:$D$501,D201,$E$2:$E$501,"&lt;"&amp;F201,$F$2:$F$501,"&gt;"&amp;E201,$N$2:$N$501,"&lt;&gt;Annulée")&gt;1,"⚠ Chambre déjà réservée à ces dates",""))</f>
        <v/>
      </c>
    </row>
    <row r="202">
      <c r="D202" s="7" t="n"/>
      <c r="E202" s="8" t="n"/>
      <c r="F202" s="8" t="n"/>
      <c r="G202" s="9">
        <f>IF(OR(E202="",F202=""),"",F202-E202)</f>
        <v/>
      </c>
      <c r="I202" s="10" t="n"/>
      <c r="J202" s="11">
        <f>IF(OR(G202="",I202=""),"",G202*I202)</f>
        <v/>
      </c>
      <c r="K202" s="10" t="n"/>
      <c r="L202" s="11">
        <f>IF(J202="","",J202-K202)</f>
        <v/>
      </c>
      <c r="O202" s="9">
        <f>IF(OR(D202="",E202="",F202="",N202="Annulée"),"",IF(COUNTIFS($D$2:$D$501,D202,$E$2:$E$501,"&lt;"&amp;F202,$F$2:$F$501,"&gt;"&amp;E202,$N$2:$N$501,"&lt;&gt;Annulée")&gt;1,"⚠ Chambre déjà réservée à ces dates",""))</f>
        <v/>
      </c>
    </row>
    <row r="203">
      <c r="D203" s="7" t="n"/>
      <c r="E203" s="8" t="n"/>
      <c r="F203" s="8" t="n"/>
      <c r="G203" s="9">
        <f>IF(OR(E203="",F203=""),"",F203-E203)</f>
        <v/>
      </c>
      <c r="I203" s="10" t="n"/>
      <c r="J203" s="11">
        <f>IF(OR(G203="",I203=""),"",G203*I203)</f>
        <v/>
      </c>
      <c r="K203" s="10" t="n"/>
      <c r="L203" s="11">
        <f>IF(J203="","",J203-K203)</f>
        <v/>
      </c>
      <c r="O203" s="9">
        <f>IF(OR(D203="",E203="",F203="",N203="Annulée"),"",IF(COUNTIFS($D$2:$D$501,D203,$E$2:$E$501,"&lt;"&amp;F203,$F$2:$F$501,"&gt;"&amp;E203,$N$2:$N$501,"&lt;&gt;Annulée")&gt;1,"⚠ Chambre déjà réservée à ces dates",""))</f>
        <v/>
      </c>
    </row>
    <row r="204">
      <c r="D204" s="7" t="n"/>
      <c r="E204" s="8" t="n"/>
      <c r="F204" s="8" t="n"/>
      <c r="G204" s="9">
        <f>IF(OR(E204="",F204=""),"",F204-E204)</f>
        <v/>
      </c>
      <c r="I204" s="10" t="n"/>
      <c r="J204" s="11">
        <f>IF(OR(G204="",I204=""),"",G204*I204)</f>
        <v/>
      </c>
      <c r="K204" s="10" t="n"/>
      <c r="L204" s="11">
        <f>IF(J204="","",J204-K204)</f>
        <v/>
      </c>
      <c r="O204" s="9">
        <f>IF(OR(D204="",E204="",F204="",N204="Annulée"),"",IF(COUNTIFS($D$2:$D$501,D204,$E$2:$E$501,"&lt;"&amp;F204,$F$2:$F$501,"&gt;"&amp;E204,$N$2:$N$501,"&lt;&gt;Annulée")&gt;1,"⚠ Chambre déjà réservée à ces dates",""))</f>
        <v/>
      </c>
    </row>
    <row r="205">
      <c r="D205" s="7" t="n"/>
      <c r="E205" s="8" t="n"/>
      <c r="F205" s="8" t="n"/>
      <c r="G205" s="9">
        <f>IF(OR(E205="",F205=""),"",F205-E205)</f>
        <v/>
      </c>
      <c r="I205" s="10" t="n"/>
      <c r="J205" s="11">
        <f>IF(OR(G205="",I205=""),"",G205*I205)</f>
        <v/>
      </c>
      <c r="K205" s="10" t="n"/>
      <c r="L205" s="11">
        <f>IF(J205="","",J205-K205)</f>
        <v/>
      </c>
      <c r="O205" s="9">
        <f>IF(OR(D205="",E205="",F205="",N205="Annulée"),"",IF(COUNTIFS($D$2:$D$501,D205,$E$2:$E$501,"&lt;"&amp;F205,$F$2:$F$501,"&gt;"&amp;E205,$N$2:$N$501,"&lt;&gt;Annulée")&gt;1,"⚠ Chambre déjà réservée à ces dates",""))</f>
        <v/>
      </c>
    </row>
    <row r="206">
      <c r="D206" s="7" t="n"/>
      <c r="E206" s="8" t="n"/>
      <c r="F206" s="8" t="n"/>
      <c r="G206" s="9">
        <f>IF(OR(E206="",F206=""),"",F206-E206)</f>
        <v/>
      </c>
      <c r="I206" s="10" t="n"/>
      <c r="J206" s="11">
        <f>IF(OR(G206="",I206=""),"",G206*I206)</f>
        <v/>
      </c>
      <c r="K206" s="10" t="n"/>
      <c r="L206" s="11">
        <f>IF(J206="","",J206-K206)</f>
        <v/>
      </c>
      <c r="O206" s="9">
        <f>IF(OR(D206="",E206="",F206="",N206="Annulée"),"",IF(COUNTIFS($D$2:$D$501,D206,$E$2:$E$501,"&lt;"&amp;F206,$F$2:$F$501,"&gt;"&amp;E206,$N$2:$N$501,"&lt;&gt;Annulée")&gt;1,"⚠ Chambre déjà réservée à ces dates",""))</f>
        <v/>
      </c>
    </row>
    <row r="207">
      <c r="D207" s="7" t="n"/>
      <c r="E207" s="8" t="n"/>
      <c r="F207" s="8" t="n"/>
      <c r="G207" s="9">
        <f>IF(OR(E207="",F207=""),"",F207-E207)</f>
        <v/>
      </c>
      <c r="I207" s="10" t="n"/>
      <c r="J207" s="11">
        <f>IF(OR(G207="",I207=""),"",G207*I207)</f>
        <v/>
      </c>
      <c r="K207" s="10" t="n"/>
      <c r="L207" s="11">
        <f>IF(J207="","",J207-K207)</f>
        <v/>
      </c>
      <c r="O207" s="9">
        <f>IF(OR(D207="",E207="",F207="",N207="Annulée"),"",IF(COUNTIFS($D$2:$D$501,D207,$E$2:$E$501,"&lt;"&amp;F207,$F$2:$F$501,"&gt;"&amp;E207,$N$2:$N$501,"&lt;&gt;Annulée")&gt;1,"⚠ Chambre déjà réservée à ces dates",""))</f>
        <v/>
      </c>
    </row>
    <row r="208">
      <c r="D208" s="7" t="n"/>
      <c r="E208" s="8" t="n"/>
      <c r="F208" s="8" t="n"/>
      <c r="G208" s="9">
        <f>IF(OR(E208="",F208=""),"",F208-E208)</f>
        <v/>
      </c>
      <c r="I208" s="10" t="n"/>
      <c r="J208" s="11">
        <f>IF(OR(G208="",I208=""),"",G208*I208)</f>
        <v/>
      </c>
      <c r="K208" s="10" t="n"/>
      <c r="L208" s="11">
        <f>IF(J208="","",J208-K208)</f>
        <v/>
      </c>
      <c r="O208" s="9">
        <f>IF(OR(D208="",E208="",F208="",N208="Annulée"),"",IF(COUNTIFS($D$2:$D$501,D208,$E$2:$E$501,"&lt;"&amp;F208,$F$2:$F$501,"&gt;"&amp;E208,$N$2:$N$501,"&lt;&gt;Annulée")&gt;1,"⚠ Chambre déjà réservée à ces dates",""))</f>
        <v/>
      </c>
    </row>
    <row r="209">
      <c r="D209" s="7" t="n"/>
      <c r="E209" s="8" t="n"/>
      <c r="F209" s="8" t="n"/>
      <c r="G209" s="9">
        <f>IF(OR(E209="",F209=""),"",F209-E209)</f>
        <v/>
      </c>
      <c r="I209" s="10" t="n"/>
      <c r="J209" s="11">
        <f>IF(OR(G209="",I209=""),"",G209*I209)</f>
        <v/>
      </c>
      <c r="K209" s="10" t="n"/>
      <c r="L209" s="11">
        <f>IF(J209="","",J209-K209)</f>
        <v/>
      </c>
      <c r="O209" s="9">
        <f>IF(OR(D209="",E209="",F209="",N209="Annulée"),"",IF(COUNTIFS($D$2:$D$501,D209,$E$2:$E$501,"&lt;"&amp;F209,$F$2:$F$501,"&gt;"&amp;E209,$N$2:$N$501,"&lt;&gt;Annulée")&gt;1,"⚠ Chambre déjà réservée à ces dates",""))</f>
        <v/>
      </c>
    </row>
    <row r="210">
      <c r="D210" s="7" t="n"/>
      <c r="E210" s="8" t="n"/>
      <c r="F210" s="8" t="n"/>
      <c r="G210" s="9">
        <f>IF(OR(E210="",F210=""),"",F210-E210)</f>
        <v/>
      </c>
      <c r="I210" s="10" t="n"/>
      <c r="J210" s="11">
        <f>IF(OR(G210="",I210=""),"",G210*I210)</f>
        <v/>
      </c>
      <c r="K210" s="10" t="n"/>
      <c r="L210" s="11">
        <f>IF(J210="","",J210-K210)</f>
        <v/>
      </c>
      <c r="O210" s="9">
        <f>IF(OR(D210="",E210="",F210="",N210="Annulée"),"",IF(COUNTIFS($D$2:$D$501,D210,$E$2:$E$501,"&lt;"&amp;F210,$F$2:$F$501,"&gt;"&amp;E210,$N$2:$N$501,"&lt;&gt;Annulée")&gt;1,"⚠ Chambre déjà réservée à ces dates",""))</f>
        <v/>
      </c>
    </row>
    <row r="211">
      <c r="D211" s="7" t="n"/>
      <c r="E211" s="8" t="n"/>
      <c r="F211" s="8" t="n"/>
      <c r="G211" s="9">
        <f>IF(OR(E211="",F211=""),"",F211-E211)</f>
        <v/>
      </c>
      <c r="I211" s="10" t="n"/>
      <c r="J211" s="11">
        <f>IF(OR(G211="",I211=""),"",G211*I211)</f>
        <v/>
      </c>
      <c r="K211" s="10" t="n"/>
      <c r="L211" s="11">
        <f>IF(J211="","",J211-K211)</f>
        <v/>
      </c>
      <c r="O211" s="9">
        <f>IF(OR(D211="",E211="",F211="",N211="Annulée"),"",IF(COUNTIFS($D$2:$D$501,D211,$E$2:$E$501,"&lt;"&amp;F211,$F$2:$F$501,"&gt;"&amp;E211,$N$2:$N$501,"&lt;&gt;Annulée")&gt;1,"⚠ Chambre déjà réservée à ces dates",""))</f>
        <v/>
      </c>
    </row>
    <row r="212">
      <c r="D212" s="7" t="n"/>
      <c r="E212" s="8" t="n"/>
      <c r="F212" s="8" t="n"/>
      <c r="G212" s="9">
        <f>IF(OR(E212="",F212=""),"",F212-E212)</f>
        <v/>
      </c>
      <c r="I212" s="10" t="n"/>
      <c r="J212" s="11">
        <f>IF(OR(G212="",I212=""),"",G212*I212)</f>
        <v/>
      </c>
      <c r="K212" s="10" t="n"/>
      <c r="L212" s="11">
        <f>IF(J212="","",J212-K212)</f>
        <v/>
      </c>
      <c r="O212" s="9">
        <f>IF(OR(D212="",E212="",F212="",N212="Annulée"),"",IF(COUNTIFS($D$2:$D$501,D212,$E$2:$E$501,"&lt;"&amp;F212,$F$2:$F$501,"&gt;"&amp;E212,$N$2:$N$501,"&lt;&gt;Annulée")&gt;1,"⚠ Chambre déjà réservée à ces dates",""))</f>
        <v/>
      </c>
    </row>
    <row r="213">
      <c r="D213" s="7" t="n"/>
      <c r="E213" s="8" t="n"/>
      <c r="F213" s="8" t="n"/>
      <c r="G213" s="9">
        <f>IF(OR(E213="",F213=""),"",F213-E213)</f>
        <v/>
      </c>
      <c r="I213" s="10" t="n"/>
      <c r="J213" s="11">
        <f>IF(OR(G213="",I213=""),"",G213*I213)</f>
        <v/>
      </c>
      <c r="K213" s="10" t="n"/>
      <c r="L213" s="11">
        <f>IF(J213="","",J213-K213)</f>
        <v/>
      </c>
      <c r="O213" s="9">
        <f>IF(OR(D213="",E213="",F213="",N213="Annulée"),"",IF(COUNTIFS($D$2:$D$501,D213,$E$2:$E$501,"&lt;"&amp;F213,$F$2:$F$501,"&gt;"&amp;E213,$N$2:$N$501,"&lt;&gt;Annulée")&gt;1,"⚠ Chambre déjà réservée à ces dates",""))</f>
        <v/>
      </c>
    </row>
    <row r="214">
      <c r="D214" s="7" t="n"/>
      <c r="E214" s="8" t="n"/>
      <c r="F214" s="8" t="n"/>
      <c r="G214" s="9">
        <f>IF(OR(E214="",F214=""),"",F214-E214)</f>
        <v/>
      </c>
      <c r="I214" s="10" t="n"/>
      <c r="J214" s="11">
        <f>IF(OR(G214="",I214=""),"",G214*I214)</f>
        <v/>
      </c>
      <c r="K214" s="10" t="n"/>
      <c r="L214" s="11">
        <f>IF(J214="","",J214-K214)</f>
        <v/>
      </c>
      <c r="O214" s="9">
        <f>IF(OR(D214="",E214="",F214="",N214="Annulée"),"",IF(COUNTIFS($D$2:$D$501,D214,$E$2:$E$501,"&lt;"&amp;F214,$F$2:$F$501,"&gt;"&amp;E214,$N$2:$N$501,"&lt;&gt;Annulée")&gt;1,"⚠ Chambre déjà réservée à ces dates",""))</f>
        <v/>
      </c>
    </row>
    <row r="215">
      <c r="D215" s="7" t="n"/>
      <c r="E215" s="8" t="n"/>
      <c r="F215" s="8" t="n"/>
      <c r="G215" s="9">
        <f>IF(OR(E215="",F215=""),"",F215-E215)</f>
        <v/>
      </c>
      <c r="I215" s="10" t="n"/>
      <c r="J215" s="11">
        <f>IF(OR(G215="",I215=""),"",G215*I215)</f>
        <v/>
      </c>
      <c r="K215" s="10" t="n"/>
      <c r="L215" s="11">
        <f>IF(J215="","",J215-K215)</f>
        <v/>
      </c>
      <c r="O215" s="9">
        <f>IF(OR(D215="",E215="",F215="",N215="Annulée"),"",IF(COUNTIFS($D$2:$D$501,D215,$E$2:$E$501,"&lt;"&amp;F215,$F$2:$F$501,"&gt;"&amp;E215,$N$2:$N$501,"&lt;&gt;Annulée")&gt;1,"⚠ Chambre déjà réservée à ces dates",""))</f>
        <v/>
      </c>
    </row>
    <row r="216">
      <c r="D216" s="7" t="n"/>
      <c r="E216" s="8" t="n"/>
      <c r="F216" s="8" t="n"/>
      <c r="G216" s="9">
        <f>IF(OR(E216="",F216=""),"",F216-E216)</f>
        <v/>
      </c>
      <c r="I216" s="10" t="n"/>
      <c r="J216" s="11">
        <f>IF(OR(G216="",I216=""),"",G216*I216)</f>
        <v/>
      </c>
      <c r="K216" s="10" t="n"/>
      <c r="L216" s="11">
        <f>IF(J216="","",J216-K216)</f>
        <v/>
      </c>
      <c r="O216" s="9">
        <f>IF(OR(D216="",E216="",F216="",N216="Annulée"),"",IF(COUNTIFS($D$2:$D$501,D216,$E$2:$E$501,"&lt;"&amp;F216,$F$2:$F$501,"&gt;"&amp;E216,$N$2:$N$501,"&lt;&gt;Annulée")&gt;1,"⚠ Chambre déjà réservée à ces dates",""))</f>
        <v/>
      </c>
    </row>
    <row r="217">
      <c r="D217" s="7" t="n"/>
      <c r="E217" s="8" t="n"/>
      <c r="F217" s="8" t="n"/>
      <c r="G217" s="9">
        <f>IF(OR(E217="",F217=""),"",F217-E217)</f>
        <v/>
      </c>
      <c r="I217" s="10" t="n"/>
      <c r="J217" s="11">
        <f>IF(OR(G217="",I217=""),"",G217*I217)</f>
        <v/>
      </c>
      <c r="K217" s="10" t="n"/>
      <c r="L217" s="11">
        <f>IF(J217="","",J217-K217)</f>
        <v/>
      </c>
      <c r="O217" s="9">
        <f>IF(OR(D217="",E217="",F217="",N217="Annulée"),"",IF(COUNTIFS($D$2:$D$501,D217,$E$2:$E$501,"&lt;"&amp;F217,$F$2:$F$501,"&gt;"&amp;E217,$N$2:$N$501,"&lt;&gt;Annulée")&gt;1,"⚠ Chambre déjà réservée à ces dates",""))</f>
        <v/>
      </c>
    </row>
    <row r="218">
      <c r="D218" s="7" t="n"/>
      <c r="E218" s="8" t="n"/>
      <c r="F218" s="8" t="n"/>
      <c r="G218" s="9">
        <f>IF(OR(E218="",F218=""),"",F218-E218)</f>
        <v/>
      </c>
      <c r="I218" s="10" t="n"/>
      <c r="J218" s="11">
        <f>IF(OR(G218="",I218=""),"",G218*I218)</f>
        <v/>
      </c>
      <c r="K218" s="10" t="n"/>
      <c r="L218" s="11">
        <f>IF(J218="","",J218-K218)</f>
        <v/>
      </c>
      <c r="O218" s="9">
        <f>IF(OR(D218="",E218="",F218="",N218="Annulée"),"",IF(COUNTIFS($D$2:$D$501,D218,$E$2:$E$501,"&lt;"&amp;F218,$F$2:$F$501,"&gt;"&amp;E218,$N$2:$N$501,"&lt;&gt;Annulée")&gt;1,"⚠ Chambre déjà réservée à ces dates",""))</f>
        <v/>
      </c>
    </row>
    <row r="219">
      <c r="D219" s="7" t="n"/>
      <c r="E219" s="8" t="n"/>
      <c r="F219" s="8" t="n"/>
      <c r="G219" s="9">
        <f>IF(OR(E219="",F219=""),"",F219-E219)</f>
        <v/>
      </c>
      <c r="I219" s="10" t="n"/>
      <c r="J219" s="11">
        <f>IF(OR(G219="",I219=""),"",G219*I219)</f>
        <v/>
      </c>
      <c r="K219" s="10" t="n"/>
      <c r="L219" s="11">
        <f>IF(J219="","",J219-K219)</f>
        <v/>
      </c>
      <c r="O219" s="9">
        <f>IF(OR(D219="",E219="",F219="",N219="Annulée"),"",IF(COUNTIFS($D$2:$D$501,D219,$E$2:$E$501,"&lt;"&amp;F219,$F$2:$F$501,"&gt;"&amp;E219,$N$2:$N$501,"&lt;&gt;Annulée")&gt;1,"⚠ Chambre déjà réservée à ces dates",""))</f>
        <v/>
      </c>
    </row>
    <row r="220">
      <c r="D220" s="7" t="n"/>
      <c r="E220" s="8" t="n"/>
      <c r="F220" s="8" t="n"/>
      <c r="G220" s="9">
        <f>IF(OR(E220="",F220=""),"",F220-E220)</f>
        <v/>
      </c>
      <c r="I220" s="10" t="n"/>
      <c r="J220" s="11">
        <f>IF(OR(G220="",I220=""),"",G220*I220)</f>
        <v/>
      </c>
      <c r="K220" s="10" t="n"/>
      <c r="L220" s="11">
        <f>IF(J220="","",J220-K220)</f>
        <v/>
      </c>
      <c r="O220" s="9">
        <f>IF(OR(D220="",E220="",F220="",N220="Annulée"),"",IF(COUNTIFS($D$2:$D$501,D220,$E$2:$E$501,"&lt;"&amp;F220,$F$2:$F$501,"&gt;"&amp;E220,$N$2:$N$501,"&lt;&gt;Annulée")&gt;1,"⚠ Chambre déjà réservée à ces dates",""))</f>
        <v/>
      </c>
    </row>
    <row r="221">
      <c r="D221" s="7" t="n"/>
      <c r="E221" s="8" t="n"/>
      <c r="F221" s="8" t="n"/>
      <c r="G221" s="9">
        <f>IF(OR(E221="",F221=""),"",F221-E221)</f>
        <v/>
      </c>
      <c r="I221" s="10" t="n"/>
      <c r="J221" s="11">
        <f>IF(OR(G221="",I221=""),"",G221*I221)</f>
        <v/>
      </c>
      <c r="K221" s="10" t="n"/>
      <c r="L221" s="11">
        <f>IF(J221="","",J221-K221)</f>
        <v/>
      </c>
      <c r="O221" s="9">
        <f>IF(OR(D221="",E221="",F221="",N221="Annulée"),"",IF(COUNTIFS($D$2:$D$501,D221,$E$2:$E$501,"&lt;"&amp;F221,$F$2:$F$501,"&gt;"&amp;E221,$N$2:$N$501,"&lt;&gt;Annulée")&gt;1,"⚠ Chambre déjà réservée à ces dates",""))</f>
        <v/>
      </c>
    </row>
    <row r="222">
      <c r="D222" s="7" t="n"/>
      <c r="E222" s="8" t="n"/>
      <c r="F222" s="8" t="n"/>
      <c r="G222" s="9">
        <f>IF(OR(E222="",F222=""),"",F222-E222)</f>
        <v/>
      </c>
      <c r="I222" s="10" t="n"/>
      <c r="J222" s="11">
        <f>IF(OR(G222="",I222=""),"",G222*I222)</f>
        <v/>
      </c>
      <c r="K222" s="10" t="n"/>
      <c r="L222" s="11">
        <f>IF(J222="","",J222-K222)</f>
        <v/>
      </c>
      <c r="O222" s="9">
        <f>IF(OR(D222="",E222="",F222="",N222="Annulée"),"",IF(COUNTIFS($D$2:$D$501,D222,$E$2:$E$501,"&lt;"&amp;F222,$F$2:$F$501,"&gt;"&amp;E222,$N$2:$N$501,"&lt;&gt;Annulée")&gt;1,"⚠ Chambre déjà réservée à ces dates",""))</f>
        <v/>
      </c>
    </row>
    <row r="223">
      <c r="D223" s="7" t="n"/>
      <c r="E223" s="8" t="n"/>
      <c r="F223" s="8" t="n"/>
      <c r="G223" s="9">
        <f>IF(OR(E223="",F223=""),"",F223-E223)</f>
        <v/>
      </c>
      <c r="I223" s="10" t="n"/>
      <c r="J223" s="11">
        <f>IF(OR(G223="",I223=""),"",G223*I223)</f>
        <v/>
      </c>
      <c r="K223" s="10" t="n"/>
      <c r="L223" s="11">
        <f>IF(J223="","",J223-K223)</f>
        <v/>
      </c>
      <c r="O223" s="9">
        <f>IF(OR(D223="",E223="",F223="",N223="Annulée"),"",IF(COUNTIFS($D$2:$D$501,D223,$E$2:$E$501,"&lt;"&amp;F223,$F$2:$F$501,"&gt;"&amp;E223,$N$2:$N$501,"&lt;&gt;Annulée")&gt;1,"⚠ Chambre déjà réservée à ces dates",""))</f>
        <v/>
      </c>
    </row>
    <row r="224">
      <c r="D224" s="7" t="n"/>
      <c r="E224" s="8" t="n"/>
      <c r="F224" s="8" t="n"/>
      <c r="G224" s="9">
        <f>IF(OR(E224="",F224=""),"",F224-E224)</f>
        <v/>
      </c>
      <c r="I224" s="10" t="n"/>
      <c r="J224" s="11">
        <f>IF(OR(G224="",I224=""),"",G224*I224)</f>
        <v/>
      </c>
      <c r="K224" s="10" t="n"/>
      <c r="L224" s="11">
        <f>IF(J224="","",J224-K224)</f>
        <v/>
      </c>
      <c r="O224" s="9">
        <f>IF(OR(D224="",E224="",F224="",N224="Annulée"),"",IF(COUNTIFS($D$2:$D$501,D224,$E$2:$E$501,"&lt;"&amp;F224,$F$2:$F$501,"&gt;"&amp;E224,$N$2:$N$501,"&lt;&gt;Annulée")&gt;1,"⚠ Chambre déjà réservée à ces dates",""))</f>
        <v/>
      </c>
    </row>
    <row r="225">
      <c r="D225" s="7" t="n"/>
      <c r="E225" s="8" t="n"/>
      <c r="F225" s="8" t="n"/>
      <c r="G225" s="9">
        <f>IF(OR(E225="",F225=""),"",F225-E225)</f>
        <v/>
      </c>
      <c r="I225" s="10" t="n"/>
      <c r="J225" s="11">
        <f>IF(OR(G225="",I225=""),"",G225*I225)</f>
        <v/>
      </c>
      <c r="K225" s="10" t="n"/>
      <c r="L225" s="11">
        <f>IF(J225="","",J225-K225)</f>
        <v/>
      </c>
      <c r="O225" s="9">
        <f>IF(OR(D225="",E225="",F225="",N225="Annulée"),"",IF(COUNTIFS($D$2:$D$501,D225,$E$2:$E$501,"&lt;"&amp;F225,$F$2:$F$501,"&gt;"&amp;E225,$N$2:$N$501,"&lt;&gt;Annulée")&gt;1,"⚠ Chambre déjà réservée à ces dates",""))</f>
        <v/>
      </c>
    </row>
    <row r="226">
      <c r="D226" s="7" t="n"/>
      <c r="E226" s="8" t="n"/>
      <c r="F226" s="8" t="n"/>
      <c r="G226" s="9">
        <f>IF(OR(E226="",F226=""),"",F226-E226)</f>
        <v/>
      </c>
      <c r="I226" s="10" t="n"/>
      <c r="J226" s="11">
        <f>IF(OR(G226="",I226=""),"",G226*I226)</f>
        <v/>
      </c>
      <c r="K226" s="10" t="n"/>
      <c r="L226" s="11">
        <f>IF(J226="","",J226-K226)</f>
        <v/>
      </c>
      <c r="O226" s="9">
        <f>IF(OR(D226="",E226="",F226="",N226="Annulée"),"",IF(COUNTIFS($D$2:$D$501,D226,$E$2:$E$501,"&lt;"&amp;F226,$F$2:$F$501,"&gt;"&amp;E226,$N$2:$N$501,"&lt;&gt;Annulée")&gt;1,"⚠ Chambre déjà réservée à ces dates",""))</f>
        <v/>
      </c>
    </row>
    <row r="227">
      <c r="D227" s="7" t="n"/>
      <c r="E227" s="8" t="n"/>
      <c r="F227" s="8" t="n"/>
      <c r="G227" s="9">
        <f>IF(OR(E227="",F227=""),"",F227-E227)</f>
        <v/>
      </c>
      <c r="I227" s="10" t="n"/>
      <c r="J227" s="11">
        <f>IF(OR(G227="",I227=""),"",G227*I227)</f>
        <v/>
      </c>
      <c r="K227" s="10" t="n"/>
      <c r="L227" s="11">
        <f>IF(J227="","",J227-K227)</f>
        <v/>
      </c>
      <c r="O227" s="9">
        <f>IF(OR(D227="",E227="",F227="",N227="Annulée"),"",IF(COUNTIFS($D$2:$D$501,D227,$E$2:$E$501,"&lt;"&amp;F227,$F$2:$F$501,"&gt;"&amp;E227,$N$2:$N$501,"&lt;&gt;Annulée")&gt;1,"⚠ Chambre déjà réservée à ces dates",""))</f>
        <v/>
      </c>
    </row>
    <row r="228">
      <c r="D228" s="7" t="n"/>
      <c r="E228" s="8" t="n"/>
      <c r="F228" s="8" t="n"/>
      <c r="G228" s="9">
        <f>IF(OR(E228="",F228=""),"",F228-E228)</f>
        <v/>
      </c>
      <c r="I228" s="10" t="n"/>
      <c r="J228" s="11">
        <f>IF(OR(G228="",I228=""),"",G228*I228)</f>
        <v/>
      </c>
      <c r="K228" s="10" t="n"/>
      <c r="L228" s="11">
        <f>IF(J228="","",J228-K228)</f>
        <v/>
      </c>
      <c r="O228" s="9">
        <f>IF(OR(D228="",E228="",F228="",N228="Annulée"),"",IF(COUNTIFS($D$2:$D$501,D228,$E$2:$E$501,"&lt;"&amp;F228,$F$2:$F$501,"&gt;"&amp;E228,$N$2:$N$501,"&lt;&gt;Annulée")&gt;1,"⚠ Chambre déjà réservée à ces dates",""))</f>
        <v/>
      </c>
    </row>
    <row r="229">
      <c r="D229" s="7" t="n"/>
      <c r="E229" s="8" t="n"/>
      <c r="F229" s="8" t="n"/>
      <c r="G229" s="9">
        <f>IF(OR(E229="",F229=""),"",F229-E229)</f>
        <v/>
      </c>
      <c r="I229" s="10" t="n"/>
      <c r="J229" s="11">
        <f>IF(OR(G229="",I229=""),"",G229*I229)</f>
        <v/>
      </c>
      <c r="K229" s="10" t="n"/>
      <c r="L229" s="11">
        <f>IF(J229="","",J229-K229)</f>
        <v/>
      </c>
      <c r="O229" s="9">
        <f>IF(OR(D229="",E229="",F229="",N229="Annulée"),"",IF(COUNTIFS($D$2:$D$501,D229,$E$2:$E$501,"&lt;"&amp;F229,$F$2:$F$501,"&gt;"&amp;E229,$N$2:$N$501,"&lt;&gt;Annulée")&gt;1,"⚠ Chambre déjà réservée à ces dates",""))</f>
        <v/>
      </c>
    </row>
    <row r="230">
      <c r="D230" s="7" t="n"/>
      <c r="E230" s="8" t="n"/>
      <c r="F230" s="8" t="n"/>
      <c r="G230" s="9">
        <f>IF(OR(E230="",F230=""),"",F230-E230)</f>
        <v/>
      </c>
      <c r="I230" s="10" t="n"/>
      <c r="J230" s="11">
        <f>IF(OR(G230="",I230=""),"",G230*I230)</f>
        <v/>
      </c>
      <c r="K230" s="10" t="n"/>
      <c r="L230" s="11">
        <f>IF(J230="","",J230-K230)</f>
        <v/>
      </c>
      <c r="O230" s="9">
        <f>IF(OR(D230="",E230="",F230="",N230="Annulée"),"",IF(COUNTIFS($D$2:$D$501,D230,$E$2:$E$501,"&lt;"&amp;F230,$F$2:$F$501,"&gt;"&amp;E230,$N$2:$N$501,"&lt;&gt;Annulée")&gt;1,"⚠ Chambre déjà réservée à ces dates",""))</f>
        <v/>
      </c>
    </row>
    <row r="231">
      <c r="D231" s="7" t="n"/>
      <c r="E231" s="8" t="n"/>
      <c r="F231" s="8" t="n"/>
      <c r="G231" s="9">
        <f>IF(OR(E231="",F231=""),"",F231-E231)</f>
        <v/>
      </c>
      <c r="I231" s="10" t="n"/>
      <c r="J231" s="11">
        <f>IF(OR(G231="",I231=""),"",G231*I231)</f>
        <v/>
      </c>
      <c r="K231" s="10" t="n"/>
      <c r="L231" s="11">
        <f>IF(J231="","",J231-K231)</f>
        <v/>
      </c>
      <c r="O231" s="9">
        <f>IF(OR(D231="",E231="",F231="",N231="Annulée"),"",IF(COUNTIFS($D$2:$D$501,D231,$E$2:$E$501,"&lt;"&amp;F231,$F$2:$F$501,"&gt;"&amp;E231,$N$2:$N$501,"&lt;&gt;Annulée")&gt;1,"⚠ Chambre déjà réservée à ces dates",""))</f>
        <v/>
      </c>
    </row>
    <row r="232">
      <c r="D232" s="7" t="n"/>
      <c r="E232" s="8" t="n"/>
      <c r="F232" s="8" t="n"/>
      <c r="G232" s="9">
        <f>IF(OR(E232="",F232=""),"",F232-E232)</f>
        <v/>
      </c>
      <c r="I232" s="10" t="n"/>
      <c r="J232" s="11">
        <f>IF(OR(G232="",I232=""),"",G232*I232)</f>
        <v/>
      </c>
      <c r="K232" s="10" t="n"/>
      <c r="L232" s="11">
        <f>IF(J232="","",J232-K232)</f>
        <v/>
      </c>
      <c r="O232" s="9">
        <f>IF(OR(D232="",E232="",F232="",N232="Annulée"),"",IF(COUNTIFS($D$2:$D$501,D232,$E$2:$E$501,"&lt;"&amp;F232,$F$2:$F$501,"&gt;"&amp;E232,$N$2:$N$501,"&lt;&gt;Annulée")&gt;1,"⚠ Chambre déjà réservée à ces dates",""))</f>
        <v/>
      </c>
    </row>
    <row r="233">
      <c r="D233" s="7" t="n"/>
      <c r="E233" s="8" t="n"/>
      <c r="F233" s="8" t="n"/>
      <c r="G233" s="9">
        <f>IF(OR(E233="",F233=""),"",F233-E233)</f>
        <v/>
      </c>
      <c r="I233" s="10" t="n"/>
      <c r="J233" s="11">
        <f>IF(OR(G233="",I233=""),"",G233*I233)</f>
        <v/>
      </c>
      <c r="K233" s="10" t="n"/>
      <c r="L233" s="11">
        <f>IF(J233="","",J233-K233)</f>
        <v/>
      </c>
      <c r="O233" s="9">
        <f>IF(OR(D233="",E233="",F233="",N233="Annulée"),"",IF(COUNTIFS($D$2:$D$501,D233,$E$2:$E$501,"&lt;"&amp;F233,$F$2:$F$501,"&gt;"&amp;E233,$N$2:$N$501,"&lt;&gt;Annulée")&gt;1,"⚠ Chambre déjà réservée à ces dates",""))</f>
        <v/>
      </c>
    </row>
    <row r="234">
      <c r="D234" s="7" t="n"/>
      <c r="E234" s="8" t="n"/>
      <c r="F234" s="8" t="n"/>
      <c r="G234" s="9">
        <f>IF(OR(E234="",F234=""),"",F234-E234)</f>
        <v/>
      </c>
      <c r="I234" s="10" t="n"/>
      <c r="J234" s="11">
        <f>IF(OR(G234="",I234=""),"",G234*I234)</f>
        <v/>
      </c>
      <c r="K234" s="10" t="n"/>
      <c r="L234" s="11">
        <f>IF(J234="","",J234-K234)</f>
        <v/>
      </c>
      <c r="O234" s="9">
        <f>IF(OR(D234="",E234="",F234="",N234="Annulée"),"",IF(COUNTIFS($D$2:$D$501,D234,$E$2:$E$501,"&lt;"&amp;F234,$F$2:$F$501,"&gt;"&amp;E234,$N$2:$N$501,"&lt;&gt;Annulée")&gt;1,"⚠ Chambre déjà réservée à ces dates",""))</f>
        <v/>
      </c>
    </row>
    <row r="235">
      <c r="D235" s="7" t="n"/>
      <c r="E235" s="8" t="n"/>
      <c r="F235" s="8" t="n"/>
      <c r="G235" s="9">
        <f>IF(OR(E235="",F235=""),"",F235-E235)</f>
        <v/>
      </c>
      <c r="I235" s="10" t="n"/>
      <c r="J235" s="11">
        <f>IF(OR(G235="",I235=""),"",G235*I235)</f>
        <v/>
      </c>
      <c r="K235" s="10" t="n"/>
      <c r="L235" s="11">
        <f>IF(J235="","",J235-K235)</f>
        <v/>
      </c>
      <c r="O235" s="9">
        <f>IF(OR(D235="",E235="",F235="",N235="Annulée"),"",IF(COUNTIFS($D$2:$D$501,D235,$E$2:$E$501,"&lt;"&amp;F235,$F$2:$F$501,"&gt;"&amp;E235,$N$2:$N$501,"&lt;&gt;Annulée")&gt;1,"⚠ Chambre déjà réservée à ces dates",""))</f>
        <v/>
      </c>
    </row>
    <row r="236">
      <c r="D236" s="7" t="n"/>
      <c r="E236" s="8" t="n"/>
      <c r="F236" s="8" t="n"/>
      <c r="G236" s="9">
        <f>IF(OR(E236="",F236=""),"",F236-E236)</f>
        <v/>
      </c>
      <c r="I236" s="10" t="n"/>
      <c r="J236" s="11">
        <f>IF(OR(G236="",I236=""),"",G236*I236)</f>
        <v/>
      </c>
      <c r="K236" s="10" t="n"/>
      <c r="L236" s="11">
        <f>IF(J236="","",J236-K236)</f>
        <v/>
      </c>
      <c r="O236" s="9">
        <f>IF(OR(D236="",E236="",F236="",N236="Annulée"),"",IF(COUNTIFS($D$2:$D$501,D236,$E$2:$E$501,"&lt;"&amp;F236,$F$2:$F$501,"&gt;"&amp;E236,$N$2:$N$501,"&lt;&gt;Annulée")&gt;1,"⚠ Chambre déjà réservée à ces dates",""))</f>
        <v/>
      </c>
    </row>
    <row r="237">
      <c r="D237" s="7" t="n"/>
      <c r="E237" s="8" t="n"/>
      <c r="F237" s="8" t="n"/>
      <c r="G237" s="9">
        <f>IF(OR(E237="",F237=""),"",F237-E237)</f>
        <v/>
      </c>
      <c r="I237" s="10" t="n"/>
      <c r="J237" s="11">
        <f>IF(OR(G237="",I237=""),"",G237*I237)</f>
        <v/>
      </c>
      <c r="K237" s="10" t="n"/>
      <c r="L237" s="11">
        <f>IF(J237="","",J237-K237)</f>
        <v/>
      </c>
      <c r="O237" s="9">
        <f>IF(OR(D237="",E237="",F237="",N237="Annulée"),"",IF(COUNTIFS($D$2:$D$501,D237,$E$2:$E$501,"&lt;"&amp;F237,$F$2:$F$501,"&gt;"&amp;E237,$N$2:$N$501,"&lt;&gt;Annulée")&gt;1,"⚠ Chambre déjà réservée à ces dates",""))</f>
        <v/>
      </c>
    </row>
    <row r="238">
      <c r="D238" s="7" t="n"/>
      <c r="E238" s="8" t="n"/>
      <c r="F238" s="8" t="n"/>
      <c r="G238" s="9">
        <f>IF(OR(E238="",F238=""),"",F238-E238)</f>
        <v/>
      </c>
      <c r="I238" s="10" t="n"/>
      <c r="J238" s="11">
        <f>IF(OR(G238="",I238=""),"",G238*I238)</f>
        <v/>
      </c>
      <c r="K238" s="10" t="n"/>
      <c r="L238" s="11">
        <f>IF(J238="","",J238-K238)</f>
        <v/>
      </c>
      <c r="O238" s="9">
        <f>IF(OR(D238="",E238="",F238="",N238="Annulée"),"",IF(COUNTIFS($D$2:$D$501,D238,$E$2:$E$501,"&lt;"&amp;F238,$F$2:$F$501,"&gt;"&amp;E238,$N$2:$N$501,"&lt;&gt;Annulée")&gt;1,"⚠ Chambre déjà réservée à ces dates",""))</f>
        <v/>
      </c>
    </row>
    <row r="239">
      <c r="D239" s="7" t="n"/>
      <c r="E239" s="8" t="n"/>
      <c r="F239" s="8" t="n"/>
      <c r="G239" s="9">
        <f>IF(OR(E239="",F239=""),"",F239-E239)</f>
        <v/>
      </c>
      <c r="I239" s="10" t="n"/>
      <c r="J239" s="11">
        <f>IF(OR(G239="",I239=""),"",G239*I239)</f>
        <v/>
      </c>
      <c r="K239" s="10" t="n"/>
      <c r="L239" s="11">
        <f>IF(J239="","",J239-K239)</f>
        <v/>
      </c>
      <c r="O239" s="9">
        <f>IF(OR(D239="",E239="",F239="",N239="Annulée"),"",IF(COUNTIFS($D$2:$D$501,D239,$E$2:$E$501,"&lt;"&amp;F239,$F$2:$F$501,"&gt;"&amp;E239,$N$2:$N$501,"&lt;&gt;Annulée")&gt;1,"⚠ Chambre déjà réservée à ces dates",""))</f>
        <v/>
      </c>
    </row>
    <row r="240">
      <c r="D240" s="7" t="n"/>
      <c r="E240" s="8" t="n"/>
      <c r="F240" s="8" t="n"/>
      <c r="G240" s="9">
        <f>IF(OR(E240="",F240=""),"",F240-E240)</f>
        <v/>
      </c>
      <c r="I240" s="10" t="n"/>
      <c r="J240" s="11">
        <f>IF(OR(G240="",I240=""),"",G240*I240)</f>
        <v/>
      </c>
      <c r="K240" s="10" t="n"/>
      <c r="L240" s="11">
        <f>IF(J240="","",J240-K240)</f>
        <v/>
      </c>
      <c r="O240" s="9">
        <f>IF(OR(D240="",E240="",F240="",N240="Annulée"),"",IF(COUNTIFS($D$2:$D$501,D240,$E$2:$E$501,"&lt;"&amp;F240,$F$2:$F$501,"&gt;"&amp;E240,$N$2:$N$501,"&lt;&gt;Annulée")&gt;1,"⚠ Chambre déjà réservée à ces dates",""))</f>
        <v/>
      </c>
    </row>
    <row r="241">
      <c r="D241" s="7" t="n"/>
      <c r="E241" s="8" t="n"/>
      <c r="F241" s="8" t="n"/>
      <c r="G241" s="9">
        <f>IF(OR(E241="",F241=""),"",F241-E241)</f>
        <v/>
      </c>
      <c r="I241" s="10" t="n"/>
      <c r="J241" s="11">
        <f>IF(OR(G241="",I241=""),"",G241*I241)</f>
        <v/>
      </c>
      <c r="K241" s="10" t="n"/>
      <c r="L241" s="11">
        <f>IF(J241="","",J241-K241)</f>
        <v/>
      </c>
      <c r="O241" s="9">
        <f>IF(OR(D241="",E241="",F241="",N241="Annulée"),"",IF(COUNTIFS($D$2:$D$501,D241,$E$2:$E$501,"&lt;"&amp;F241,$F$2:$F$501,"&gt;"&amp;E241,$N$2:$N$501,"&lt;&gt;Annulée")&gt;1,"⚠ Chambre déjà réservée à ces dates",""))</f>
        <v/>
      </c>
    </row>
    <row r="242">
      <c r="D242" s="7" t="n"/>
      <c r="E242" s="8" t="n"/>
      <c r="F242" s="8" t="n"/>
      <c r="G242" s="9">
        <f>IF(OR(E242="",F242=""),"",F242-E242)</f>
        <v/>
      </c>
      <c r="I242" s="10" t="n"/>
      <c r="J242" s="11">
        <f>IF(OR(G242="",I242=""),"",G242*I242)</f>
        <v/>
      </c>
      <c r="K242" s="10" t="n"/>
      <c r="L242" s="11">
        <f>IF(J242="","",J242-K242)</f>
        <v/>
      </c>
      <c r="O242" s="9">
        <f>IF(OR(D242="",E242="",F242="",N242="Annulée"),"",IF(COUNTIFS($D$2:$D$501,D242,$E$2:$E$501,"&lt;"&amp;F242,$F$2:$F$501,"&gt;"&amp;E242,$N$2:$N$501,"&lt;&gt;Annulée")&gt;1,"⚠ Chambre déjà réservée à ces dates",""))</f>
        <v/>
      </c>
    </row>
    <row r="243">
      <c r="D243" s="7" t="n"/>
      <c r="E243" s="8" t="n"/>
      <c r="F243" s="8" t="n"/>
      <c r="G243" s="9">
        <f>IF(OR(E243="",F243=""),"",F243-E243)</f>
        <v/>
      </c>
      <c r="I243" s="10" t="n"/>
      <c r="J243" s="11">
        <f>IF(OR(G243="",I243=""),"",G243*I243)</f>
        <v/>
      </c>
      <c r="K243" s="10" t="n"/>
      <c r="L243" s="11">
        <f>IF(J243="","",J243-K243)</f>
        <v/>
      </c>
      <c r="O243" s="9">
        <f>IF(OR(D243="",E243="",F243="",N243="Annulée"),"",IF(COUNTIFS($D$2:$D$501,D243,$E$2:$E$501,"&lt;"&amp;F243,$F$2:$F$501,"&gt;"&amp;E243,$N$2:$N$501,"&lt;&gt;Annulée")&gt;1,"⚠ Chambre déjà réservée à ces dates",""))</f>
        <v/>
      </c>
    </row>
    <row r="244">
      <c r="D244" s="7" t="n"/>
      <c r="E244" s="8" t="n"/>
      <c r="F244" s="8" t="n"/>
      <c r="G244" s="9">
        <f>IF(OR(E244="",F244=""),"",F244-E244)</f>
        <v/>
      </c>
      <c r="I244" s="10" t="n"/>
      <c r="J244" s="11">
        <f>IF(OR(G244="",I244=""),"",G244*I244)</f>
        <v/>
      </c>
      <c r="K244" s="10" t="n"/>
      <c r="L244" s="11">
        <f>IF(J244="","",J244-K244)</f>
        <v/>
      </c>
      <c r="O244" s="9">
        <f>IF(OR(D244="",E244="",F244="",N244="Annulée"),"",IF(COUNTIFS($D$2:$D$501,D244,$E$2:$E$501,"&lt;"&amp;F244,$F$2:$F$501,"&gt;"&amp;E244,$N$2:$N$501,"&lt;&gt;Annulée")&gt;1,"⚠ Chambre déjà réservée à ces dates",""))</f>
        <v/>
      </c>
    </row>
    <row r="245">
      <c r="D245" s="7" t="n"/>
      <c r="E245" s="8" t="n"/>
      <c r="F245" s="8" t="n"/>
      <c r="G245" s="9">
        <f>IF(OR(E245="",F245=""),"",F245-E245)</f>
        <v/>
      </c>
      <c r="I245" s="10" t="n"/>
      <c r="J245" s="11">
        <f>IF(OR(G245="",I245=""),"",G245*I245)</f>
        <v/>
      </c>
      <c r="K245" s="10" t="n"/>
      <c r="L245" s="11">
        <f>IF(J245="","",J245-K245)</f>
        <v/>
      </c>
      <c r="O245" s="9">
        <f>IF(OR(D245="",E245="",F245="",N245="Annulée"),"",IF(COUNTIFS($D$2:$D$501,D245,$E$2:$E$501,"&lt;"&amp;F245,$F$2:$F$501,"&gt;"&amp;E245,$N$2:$N$501,"&lt;&gt;Annulée")&gt;1,"⚠ Chambre déjà réservée à ces dates",""))</f>
        <v/>
      </c>
    </row>
    <row r="246">
      <c r="D246" s="7" t="n"/>
      <c r="E246" s="8" t="n"/>
      <c r="F246" s="8" t="n"/>
      <c r="G246" s="9">
        <f>IF(OR(E246="",F246=""),"",F246-E246)</f>
        <v/>
      </c>
      <c r="I246" s="10" t="n"/>
      <c r="J246" s="11">
        <f>IF(OR(G246="",I246=""),"",G246*I246)</f>
        <v/>
      </c>
      <c r="K246" s="10" t="n"/>
      <c r="L246" s="11">
        <f>IF(J246="","",J246-K246)</f>
        <v/>
      </c>
      <c r="O246" s="9">
        <f>IF(OR(D246="",E246="",F246="",N246="Annulée"),"",IF(COUNTIFS($D$2:$D$501,D246,$E$2:$E$501,"&lt;"&amp;F246,$F$2:$F$501,"&gt;"&amp;E246,$N$2:$N$501,"&lt;&gt;Annulée")&gt;1,"⚠ Chambre déjà réservée à ces dates",""))</f>
        <v/>
      </c>
    </row>
    <row r="247">
      <c r="D247" s="7" t="n"/>
      <c r="E247" s="8" t="n"/>
      <c r="F247" s="8" t="n"/>
      <c r="G247" s="9">
        <f>IF(OR(E247="",F247=""),"",F247-E247)</f>
        <v/>
      </c>
      <c r="I247" s="10" t="n"/>
      <c r="J247" s="11">
        <f>IF(OR(G247="",I247=""),"",G247*I247)</f>
        <v/>
      </c>
      <c r="K247" s="10" t="n"/>
      <c r="L247" s="11">
        <f>IF(J247="","",J247-K247)</f>
        <v/>
      </c>
      <c r="O247" s="9">
        <f>IF(OR(D247="",E247="",F247="",N247="Annulée"),"",IF(COUNTIFS($D$2:$D$501,D247,$E$2:$E$501,"&lt;"&amp;F247,$F$2:$F$501,"&gt;"&amp;E247,$N$2:$N$501,"&lt;&gt;Annulée")&gt;1,"⚠ Chambre déjà réservée à ces dates",""))</f>
        <v/>
      </c>
    </row>
    <row r="248">
      <c r="D248" s="7" t="n"/>
      <c r="E248" s="8" t="n"/>
      <c r="F248" s="8" t="n"/>
      <c r="G248" s="9">
        <f>IF(OR(E248="",F248=""),"",F248-E248)</f>
        <v/>
      </c>
      <c r="I248" s="10" t="n"/>
      <c r="J248" s="11">
        <f>IF(OR(G248="",I248=""),"",G248*I248)</f>
        <v/>
      </c>
      <c r="K248" s="10" t="n"/>
      <c r="L248" s="11">
        <f>IF(J248="","",J248-K248)</f>
        <v/>
      </c>
      <c r="O248" s="9">
        <f>IF(OR(D248="",E248="",F248="",N248="Annulée"),"",IF(COUNTIFS($D$2:$D$501,D248,$E$2:$E$501,"&lt;"&amp;F248,$F$2:$F$501,"&gt;"&amp;E248,$N$2:$N$501,"&lt;&gt;Annulée")&gt;1,"⚠ Chambre déjà réservée à ces dates",""))</f>
        <v/>
      </c>
    </row>
    <row r="249">
      <c r="D249" s="7" t="n"/>
      <c r="E249" s="8" t="n"/>
      <c r="F249" s="8" t="n"/>
      <c r="G249" s="9">
        <f>IF(OR(E249="",F249=""),"",F249-E249)</f>
        <v/>
      </c>
      <c r="I249" s="10" t="n"/>
      <c r="J249" s="11">
        <f>IF(OR(G249="",I249=""),"",G249*I249)</f>
        <v/>
      </c>
      <c r="K249" s="10" t="n"/>
      <c r="L249" s="11">
        <f>IF(J249="","",J249-K249)</f>
        <v/>
      </c>
      <c r="O249" s="9">
        <f>IF(OR(D249="",E249="",F249="",N249="Annulée"),"",IF(COUNTIFS($D$2:$D$501,D249,$E$2:$E$501,"&lt;"&amp;F249,$F$2:$F$501,"&gt;"&amp;E249,$N$2:$N$501,"&lt;&gt;Annulée")&gt;1,"⚠ Chambre déjà réservée à ces dates",""))</f>
        <v/>
      </c>
    </row>
    <row r="250">
      <c r="D250" s="7" t="n"/>
      <c r="E250" s="8" t="n"/>
      <c r="F250" s="8" t="n"/>
      <c r="G250" s="9">
        <f>IF(OR(E250="",F250=""),"",F250-E250)</f>
        <v/>
      </c>
      <c r="I250" s="10" t="n"/>
      <c r="J250" s="11">
        <f>IF(OR(G250="",I250=""),"",G250*I250)</f>
        <v/>
      </c>
      <c r="K250" s="10" t="n"/>
      <c r="L250" s="11">
        <f>IF(J250="","",J250-K250)</f>
        <v/>
      </c>
      <c r="O250" s="9">
        <f>IF(OR(D250="",E250="",F250="",N250="Annulée"),"",IF(COUNTIFS($D$2:$D$501,D250,$E$2:$E$501,"&lt;"&amp;F250,$F$2:$F$501,"&gt;"&amp;E250,$N$2:$N$501,"&lt;&gt;Annulée")&gt;1,"⚠ Chambre déjà réservée à ces dates",""))</f>
        <v/>
      </c>
    </row>
    <row r="251">
      <c r="D251" s="7" t="n"/>
      <c r="E251" s="8" t="n"/>
      <c r="F251" s="8" t="n"/>
      <c r="G251" s="9">
        <f>IF(OR(E251="",F251=""),"",F251-E251)</f>
        <v/>
      </c>
      <c r="I251" s="10" t="n"/>
      <c r="J251" s="11">
        <f>IF(OR(G251="",I251=""),"",G251*I251)</f>
        <v/>
      </c>
      <c r="K251" s="10" t="n"/>
      <c r="L251" s="11">
        <f>IF(J251="","",J251-K251)</f>
        <v/>
      </c>
      <c r="O251" s="9">
        <f>IF(OR(D251="",E251="",F251="",N251="Annulée"),"",IF(COUNTIFS($D$2:$D$501,D251,$E$2:$E$501,"&lt;"&amp;F251,$F$2:$F$501,"&gt;"&amp;E251,$N$2:$N$501,"&lt;&gt;Annulée")&gt;1,"⚠ Chambre déjà réservée à ces dates",""))</f>
        <v/>
      </c>
    </row>
    <row r="252">
      <c r="D252" s="7" t="n"/>
      <c r="E252" s="8" t="n"/>
      <c r="F252" s="8" t="n"/>
      <c r="G252" s="9">
        <f>IF(OR(E252="",F252=""),"",F252-E252)</f>
        <v/>
      </c>
      <c r="I252" s="10" t="n"/>
      <c r="J252" s="11">
        <f>IF(OR(G252="",I252=""),"",G252*I252)</f>
        <v/>
      </c>
      <c r="K252" s="10" t="n"/>
      <c r="L252" s="11">
        <f>IF(J252="","",J252-K252)</f>
        <v/>
      </c>
      <c r="O252" s="9">
        <f>IF(OR(D252="",E252="",F252="",N252="Annulée"),"",IF(COUNTIFS($D$2:$D$501,D252,$E$2:$E$501,"&lt;"&amp;F252,$F$2:$F$501,"&gt;"&amp;E252,$N$2:$N$501,"&lt;&gt;Annulée")&gt;1,"⚠ Chambre déjà réservée à ces dates",""))</f>
        <v/>
      </c>
    </row>
    <row r="253">
      <c r="D253" s="7" t="n"/>
      <c r="E253" s="8" t="n"/>
      <c r="F253" s="8" t="n"/>
      <c r="G253" s="9">
        <f>IF(OR(E253="",F253=""),"",F253-E253)</f>
        <v/>
      </c>
      <c r="I253" s="10" t="n"/>
      <c r="J253" s="11">
        <f>IF(OR(G253="",I253=""),"",G253*I253)</f>
        <v/>
      </c>
      <c r="K253" s="10" t="n"/>
      <c r="L253" s="11">
        <f>IF(J253="","",J253-K253)</f>
        <v/>
      </c>
      <c r="O253" s="9">
        <f>IF(OR(D253="",E253="",F253="",N253="Annulée"),"",IF(COUNTIFS($D$2:$D$501,D253,$E$2:$E$501,"&lt;"&amp;F253,$F$2:$F$501,"&gt;"&amp;E253,$N$2:$N$501,"&lt;&gt;Annulée")&gt;1,"⚠ Chambre déjà réservée à ces dates",""))</f>
        <v/>
      </c>
    </row>
    <row r="254">
      <c r="D254" s="7" t="n"/>
      <c r="E254" s="8" t="n"/>
      <c r="F254" s="8" t="n"/>
      <c r="G254" s="9">
        <f>IF(OR(E254="",F254=""),"",F254-E254)</f>
        <v/>
      </c>
      <c r="I254" s="10" t="n"/>
      <c r="J254" s="11">
        <f>IF(OR(G254="",I254=""),"",G254*I254)</f>
        <v/>
      </c>
      <c r="K254" s="10" t="n"/>
      <c r="L254" s="11">
        <f>IF(J254="","",J254-K254)</f>
        <v/>
      </c>
      <c r="O254" s="9">
        <f>IF(OR(D254="",E254="",F254="",N254="Annulée"),"",IF(COUNTIFS($D$2:$D$501,D254,$E$2:$E$501,"&lt;"&amp;F254,$F$2:$F$501,"&gt;"&amp;E254,$N$2:$N$501,"&lt;&gt;Annulée")&gt;1,"⚠ Chambre déjà réservée à ces dates",""))</f>
        <v/>
      </c>
    </row>
    <row r="255">
      <c r="D255" s="7" t="n"/>
      <c r="E255" s="8" t="n"/>
      <c r="F255" s="8" t="n"/>
      <c r="G255" s="9">
        <f>IF(OR(E255="",F255=""),"",F255-E255)</f>
        <v/>
      </c>
      <c r="I255" s="10" t="n"/>
      <c r="J255" s="11">
        <f>IF(OR(G255="",I255=""),"",G255*I255)</f>
        <v/>
      </c>
      <c r="K255" s="10" t="n"/>
      <c r="L255" s="11">
        <f>IF(J255="","",J255-K255)</f>
        <v/>
      </c>
      <c r="O255" s="9">
        <f>IF(OR(D255="",E255="",F255="",N255="Annulée"),"",IF(COUNTIFS($D$2:$D$501,D255,$E$2:$E$501,"&lt;"&amp;F255,$F$2:$F$501,"&gt;"&amp;E255,$N$2:$N$501,"&lt;&gt;Annulée")&gt;1,"⚠ Chambre déjà réservée à ces dates",""))</f>
        <v/>
      </c>
    </row>
    <row r="256">
      <c r="D256" s="7" t="n"/>
      <c r="E256" s="8" t="n"/>
      <c r="F256" s="8" t="n"/>
      <c r="G256" s="9">
        <f>IF(OR(E256="",F256=""),"",F256-E256)</f>
        <v/>
      </c>
      <c r="I256" s="10" t="n"/>
      <c r="J256" s="11">
        <f>IF(OR(G256="",I256=""),"",G256*I256)</f>
        <v/>
      </c>
      <c r="K256" s="10" t="n"/>
      <c r="L256" s="11">
        <f>IF(J256="","",J256-K256)</f>
        <v/>
      </c>
      <c r="O256" s="9">
        <f>IF(OR(D256="",E256="",F256="",N256="Annulée"),"",IF(COUNTIFS($D$2:$D$501,D256,$E$2:$E$501,"&lt;"&amp;F256,$F$2:$F$501,"&gt;"&amp;E256,$N$2:$N$501,"&lt;&gt;Annulée")&gt;1,"⚠ Chambre déjà réservée à ces dates",""))</f>
        <v/>
      </c>
    </row>
    <row r="257">
      <c r="D257" s="7" t="n"/>
      <c r="E257" s="8" t="n"/>
      <c r="F257" s="8" t="n"/>
      <c r="G257" s="9">
        <f>IF(OR(E257="",F257=""),"",F257-E257)</f>
        <v/>
      </c>
      <c r="I257" s="10" t="n"/>
      <c r="J257" s="11">
        <f>IF(OR(G257="",I257=""),"",G257*I257)</f>
        <v/>
      </c>
      <c r="K257" s="10" t="n"/>
      <c r="L257" s="11">
        <f>IF(J257="","",J257-K257)</f>
        <v/>
      </c>
      <c r="O257" s="9">
        <f>IF(OR(D257="",E257="",F257="",N257="Annulée"),"",IF(COUNTIFS($D$2:$D$501,D257,$E$2:$E$501,"&lt;"&amp;F257,$F$2:$F$501,"&gt;"&amp;E257,$N$2:$N$501,"&lt;&gt;Annulée")&gt;1,"⚠ Chambre déjà réservée à ces dates",""))</f>
        <v/>
      </c>
    </row>
    <row r="258">
      <c r="D258" s="7" t="n"/>
      <c r="E258" s="8" t="n"/>
      <c r="F258" s="8" t="n"/>
      <c r="G258" s="9">
        <f>IF(OR(E258="",F258=""),"",F258-E258)</f>
        <v/>
      </c>
      <c r="I258" s="10" t="n"/>
      <c r="J258" s="11">
        <f>IF(OR(G258="",I258=""),"",G258*I258)</f>
        <v/>
      </c>
      <c r="K258" s="10" t="n"/>
      <c r="L258" s="11">
        <f>IF(J258="","",J258-K258)</f>
        <v/>
      </c>
      <c r="O258" s="9">
        <f>IF(OR(D258="",E258="",F258="",N258="Annulée"),"",IF(COUNTIFS($D$2:$D$501,D258,$E$2:$E$501,"&lt;"&amp;F258,$F$2:$F$501,"&gt;"&amp;E258,$N$2:$N$501,"&lt;&gt;Annulée")&gt;1,"⚠ Chambre déjà réservée à ces dates",""))</f>
        <v/>
      </c>
    </row>
    <row r="259">
      <c r="D259" s="7" t="n"/>
      <c r="E259" s="8" t="n"/>
      <c r="F259" s="8" t="n"/>
      <c r="G259" s="9">
        <f>IF(OR(E259="",F259=""),"",F259-E259)</f>
        <v/>
      </c>
      <c r="I259" s="10" t="n"/>
      <c r="J259" s="11">
        <f>IF(OR(G259="",I259=""),"",G259*I259)</f>
        <v/>
      </c>
      <c r="K259" s="10" t="n"/>
      <c r="L259" s="11">
        <f>IF(J259="","",J259-K259)</f>
        <v/>
      </c>
      <c r="O259" s="9">
        <f>IF(OR(D259="",E259="",F259="",N259="Annulée"),"",IF(COUNTIFS($D$2:$D$501,D259,$E$2:$E$501,"&lt;"&amp;F259,$F$2:$F$501,"&gt;"&amp;E259,$N$2:$N$501,"&lt;&gt;Annulée")&gt;1,"⚠ Chambre déjà réservée à ces dates",""))</f>
        <v/>
      </c>
    </row>
    <row r="260">
      <c r="D260" s="7" t="n"/>
      <c r="E260" s="8" t="n"/>
      <c r="F260" s="8" t="n"/>
      <c r="G260" s="9">
        <f>IF(OR(E260="",F260=""),"",F260-E260)</f>
        <v/>
      </c>
      <c r="I260" s="10" t="n"/>
      <c r="J260" s="11">
        <f>IF(OR(G260="",I260=""),"",G260*I260)</f>
        <v/>
      </c>
      <c r="K260" s="10" t="n"/>
      <c r="L260" s="11">
        <f>IF(J260="","",J260-K260)</f>
        <v/>
      </c>
      <c r="O260" s="9">
        <f>IF(OR(D260="",E260="",F260="",N260="Annulée"),"",IF(COUNTIFS($D$2:$D$501,D260,$E$2:$E$501,"&lt;"&amp;F260,$F$2:$F$501,"&gt;"&amp;E260,$N$2:$N$501,"&lt;&gt;Annulée")&gt;1,"⚠ Chambre déjà réservée à ces dates",""))</f>
        <v/>
      </c>
    </row>
    <row r="261">
      <c r="D261" s="7" t="n"/>
      <c r="E261" s="8" t="n"/>
      <c r="F261" s="8" t="n"/>
      <c r="G261" s="9">
        <f>IF(OR(E261="",F261=""),"",F261-E261)</f>
        <v/>
      </c>
      <c r="I261" s="10" t="n"/>
      <c r="J261" s="11">
        <f>IF(OR(G261="",I261=""),"",G261*I261)</f>
        <v/>
      </c>
      <c r="K261" s="10" t="n"/>
      <c r="L261" s="11">
        <f>IF(J261="","",J261-K261)</f>
        <v/>
      </c>
      <c r="O261" s="9">
        <f>IF(OR(D261="",E261="",F261="",N261="Annulée"),"",IF(COUNTIFS($D$2:$D$501,D261,$E$2:$E$501,"&lt;"&amp;F261,$F$2:$F$501,"&gt;"&amp;E261,$N$2:$N$501,"&lt;&gt;Annulée")&gt;1,"⚠ Chambre déjà réservée à ces dates",""))</f>
        <v/>
      </c>
    </row>
    <row r="262">
      <c r="D262" s="7" t="n"/>
      <c r="E262" s="8" t="n"/>
      <c r="F262" s="8" t="n"/>
      <c r="G262" s="9">
        <f>IF(OR(E262="",F262=""),"",F262-E262)</f>
        <v/>
      </c>
      <c r="I262" s="10" t="n"/>
      <c r="J262" s="11">
        <f>IF(OR(G262="",I262=""),"",G262*I262)</f>
        <v/>
      </c>
      <c r="K262" s="10" t="n"/>
      <c r="L262" s="11">
        <f>IF(J262="","",J262-K262)</f>
        <v/>
      </c>
      <c r="O262" s="9">
        <f>IF(OR(D262="",E262="",F262="",N262="Annulée"),"",IF(COUNTIFS($D$2:$D$501,D262,$E$2:$E$501,"&lt;"&amp;F262,$F$2:$F$501,"&gt;"&amp;E262,$N$2:$N$501,"&lt;&gt;Annulée")&gt;1,"⚠ Chambre déjà réservée à ces dates",""))</f>
        <v/>
      </c>
    </row>
    <row r="263">
      <c r="D263" s="7" t="n"/>
      <c r="E263" s="8" t="n"/>
      <c r="F263" s="8" t="n"/>
      <c r="G263" s="9">
        <f>IF(OR(E263="",F263=""),"",F263-E263)</f>
        <v/>
      </c>
      <c r="I263" s="10" t="n"/>
      <c r="J263" s="11">
        <f>IF(OR(G263="",I263=""),"",G263*I263)</f>
        <v/>
      </c>
      <c r="K263" s="10" t="n"/>
      <c r="L263" s="11">
        <f>IF(J263="","",J263-K263)</f>
        <v/>
      </c>
      <c r="O263" s="9">
        <f>IF(OR(D263="",E263="",F263="",N263="Annulée"),"",IF(COUNTIFS($D$2:$D$501,D263,$E$2:$E$501,"&lt;"&amp;F263,$F$2:$F$501,"&gt;"&amp;E263,$N$2:$N$501,"&lt;&gt;Annulée")&gt;1,"⚠ Chambre déjà réservée à ces dates",""))</f>
        <v/>
      </c>
    </row>
    <row r="264">
      <c r="D264" s="7" t="n"/>
      <c r="E264" s="8" t="n"/>
      <c r="F264" s="8" t="n"/>
      <c r="G264" s="9">
        <f>IF(OR(E264="",F264=""),"",F264-E264)</f>
        <v/>
      </c>
      <c r="I264" s="10" t="n"/>
      <c r="J264" s="11">
        <f>IF(OR(G264="",I264=""),"",G264*I264)</f>
        <v/>
      </c>
      <c r="K264" s="10" t="n"/>
      <c r="L264" s="11">
        <f>IF(J264="","",J264-K264)</f>
        <v/>
      </c>
      <c r="O264" s="9">
        <f>IF(OR(D264="",E264="",F264="",N264="Annulée"),"",IF(COUNTIFS($D$2:$D$501,D264,$E$2:$E$501,"&lt;"&amp;F264,$F$2:$F$501,"&gt;"&amp;E264,$N$2:$N$501,"&lt;&gt;Annulée")&gt;1,"⚠ Chambre déjà réservée à ces dates",""))</f>
        <v/>
      </c>
    </row>
    <row r="265">
      <c r="D265" s="7" t="n"/>
      <c r="E265" s="8" t="n"/>
      <c r="F265" s="8" t="n"/>
      <c r="G265" s="9">
        <f>IF(OR(E265="",F265=""),"",F265-E265)</f>
        <v/>
      </c>
      <c r="I265" s="10" t="n"/>
      <c r="J265" s="11">
        <f>IF(OR(G265="",I265=""),"",G265*I265)</f>
        <v/>
      </c>
      <c r="K265" s="10" t="n"/>
      <c r="L265" s="11">
        <f>IF(J265="","",J265-K265)</f>
        <v/>
      </c>
      <c r="O265" s="9">
        <f>IF(OR(D265="",E265="",F265="",N265="Annulée"),"",IF(COUNTIFS($D$2:$D$501,D265,$E$2:$E$501,"&lt;"&amp;F265,$F$2:$F$501,"&gt;"&amp;E265,$N$2:$N$501,"&lt;&gt;Annulée")&gt;1,"⚠ Chambre déjà réservée à ces dates",""))</f>
        <v/>
      </c>
    </row>
    <row r="266">
      <c r="D266" s="7" t="n"/>
      <c r="E266" s="8" t="n"/>
      <c r="F266" s="8" t="n"/>
      <c r="G266" s="9">
        <f>IF(OR(E266="",F266=""),"",F266-E266)</f>
        <v/>
      </c>
      <c r="I266" s="10" t="n"/>
      <c r="J266" s="11">
        <f>IF(OR(G266="",I266=""),"",G266*I266)</f>
        <v/>
      </c>
      <c r="K266" s="10" t="n"/>
      <c r="L266" s="11">
        <f>IF(J266="","",J266-K266)</f>
        <v/>
      </c>
      <c r="O266" s="9">
        <f>IF(OR(D266="",E266="",F266="",N266="Annulée"),"",IF(COUNTIFS($D$2:$D$501,D266,$E$2:$E$501,"&lt;"&amp;F266,$F$2:$F$501,"&gt;"&amp;E266,$N$2:$N$501,"&lt;&gt;Annulée")&gt;1,"⚠ Chambre déjà réservée à ces dates",""))</f>
        <v/>
      </c>
    </row>
    <row r="267">
      <c r="D267" s="7" t="n"/>
      <c r="E267" s="8" t="n"/>
      <c r="F267" s="8" t="n"/>
      <c r="G267" s="9">
        <f>IF(OR(E267="",F267=""),"",F267-E267)</f>
        <v/>
      </c>
      <c r="I267" s="10" t="n"/>
      <c r="J267" s="11">
        <f>IF(OR(G267="",I267=""),"",G267*I267)</f>
        <v/>
      </c>
      <c r="K267" s="10" t="n"/>
      <c r="L267" s="11">
        <f>IF(J267="","",J267-K267)</f>
        <v/>
      </c>
      <c r="O267" s="9">
        <f>IF(OR(D267="",E267="",F267="",N267="Annulée"),"",IF(COUNTIFS($D$2:$D$501,D267,$E$2:$E$501,"&lt;"&amp;F267,$F$2:$F$501,"&gt;"&amp;E267,$N$2:$N$501,"&lt;&gt;Annulée")&gt;1,"⚠ Chambre déjà réservée à ces dates",""))</f>
        <v/>
      </c>
    </row>
    <row r="268">
      <c r="D268" s="7" t="n"/>
      <c r="E268" s="8" t="n"/>
      <c r="F268" s="8" t="n"/>
      <c r="G268" s="9">
        <f>IF(OR(E268="",F268=""),"",F268-E268)</f>
        <v/>
      </c>
      <c r="I268" s="10" t="n"/>
      <c r="J268" s="11">
        <f>IF(OR(G268="",I268=""),"",G268*I268)</f>
        <v/>
      </c>
      <c r="K268" s="10" t="n"/>
      <c r="L268" s="11">
        <f>IF(J268="","",J268-K268)</f>
        <v/>
      </c>
      <c r="O268" s="9">
        <f>IF(OR(D268="",E268="",F268="",N268="Annulée"),"",IF(COUNTIFS($D$2:$D$501,D268,$E$2:$E$501,"&lt;"&amp;F268,$F$2:$F$501,"&gt;"&amp;E268,$N$2:$N$501,"&lt;&gt;Annulée")&gt;1,"⚠ Chambre déjà réservée à ces dates",""))</f>
        <v/>
      </c>
    </row>
    <row r="269">
      <c r="D269" s="7" t="n"/>
      <c r="E269" s="8" t="n"/>
      <c r="F269" s="8" t="n"/>
      <c r="G269" s="9">
        <f>IF(OR(E269="",F269=""),"",F269-E269)</f>
        <v/>
      </c>
      <c r="I269" s="10" t="n"/>
      <c r="J269" s="11">
        <f>IF(OR(G269="",I269=""),"",G269*I269)</f>
        <v/>
      </c>
      <c r="K269" s="10" t="n"/>
      <c r="L269" s="11">
        <f>IF(J269="","",J269-K269)</f>
        <v/>
      </c>
      <c r="O269" s="9">
        <f>IF(OR(D269="",E269="",F269="",N269="Annulée"),"",IF(COUNTIFS($D$2:$D$501,D269,$E$2:$E$501,"&lt;"&amp;F269,$F$2:$F$501,"&gt;"&amp;E269,$N$2:$N$501,"&lt;&gt;Annulée")&gt;1,"⚠ Chambre déjà réservée à ces dates",""))</f>
        <v/>
      </c>
    </row>
    <row r="270">
      <c r="D270" s="7" t="n"/>
      <c r="E270" s="8" t="n"/>
      <c r="F270" s="8" t="n"/>
      <c r="G270" s="9">
        <f>IF(OR(E270="",F270=""),"",F270-E270)</f>
        <v/>
      </c>
      <c r="I270" s="10" t="n"/>
      <c r="J270" s="11">
        <f>IF(OR(G270="",I270=""),"",G270*I270)</f>
        <v/>
      </c>
      <c r="K270" s="10" t="n"/>
      <c r="L270" s="11">
        <f>IF(J270="","",J270-K270)</f>
        <v/>
      </c>
      <c r="O270" s="9">
        <f>IF(OR(D270="",E270="",F270="",N270="Annulée"),"",IF(COUNTIFS($D$2:$D$501,D270,$E$2:$E$501,"&lt;"&amp;F270,$F$2:$F$501,"&gt;"&amp;E270,$N$2:$N$501,"&lt;&gt;Annulée")&gt;1,"⚠ Chambre déjà réservée à ces dates",""))</f>
        <v/>
      </c>
    </row>
    <row r="271">
      <c r="D271" s="7" t="n"/>
      <c r="E271" s="8" t="n"/>
      <c r="F271" s="8" t="n"/>
      <c r="G271" s="9">
        <f>IF(OR(E271="",F271=""),"",F271-E271)</f>
        <v/>
      </c>
      <c r="I271" s="10" t="n"/>
      <c r="J271" s="11">
        <f>IF(OR(G271="",I271=""),"",G271*I271)</f>
        <v/>
      </c>
      <c r="K271" s="10" t="n"/>
      <c r="L271" s="11">
        <f>IF(J271="","",J271-K271)</f>
        <v/>
      </c>
      <c r="O271" s="9">
        <f>IF(OR(D271="",E271="",F271="",N271="Annulée"),"",IF(COUNTIFS($D$2:$D$501,D271,$E$2:$E$501,"&lt;"&amp;F271,$F$2:$F$501,"&gt;"&amp;E271,$N$2:$N$501,"&lt;&gt;Annulée")&gt;1,"⚠ Chambre déjà réservée à ces dates",""))</f>
        <v/>
      </c>
    </row>
    <row r="272">
      <c r="D272" s="7" t="n"/>
      <c r="E272" s="8" t="n"/>
      <c r="F272" s="8" t="n"/>
      <c r="G272" s="9">
        <f>IF(OR(E272="",F272=""),"",F272-E272)</f>
        <v/>
      </c>
      <c r="I272" s="10" t="n"/>
      <c r="J272" s="11">
        <f>IF(OR(G272="",I272=""),"",G272*I272)</f>
        <v/>
      </c>
      <c r="K272" s="10" t="n"/>
      <c r="L272" s="11">
        <f>IF(J272="","",J272-K272)</f>
        <v/>
      </c>
      <c r="O272" s="9">
        <f>IF(OR(D272="",E272="",F272="",N272="Annulée"),"",IF(COUNTIFS($D$2:$D$501,D272,$E$2:$E$501,"&lt;"&amp;F272,$F$2:$F$501,"&gt;"&amp;E272,$N$2:$N$501,"&lt;&gt;Annulée")&gt;1,"⚠ Chambre déjà réservée à ces dates",""))</f>
        <v/>
      </c>
    </row>
    <row r="273">
      <c r="D273" s="7" t="n"/>
      <c r="E273" s="8" t="n"/>
      <c r="F273" s="8" t="n"/>
      <c r="G273" s="9">
        <f>IF(OR(E273="",F273=""),"",F273-E273)</f>
        <v/>
      </c>
      <c r="I273" s="10" t="n"/>
      <c r="J273" s="11">
        <f>IF(OR(G273="",I273=""),"",G273*I273)</f>
        <v/>
      </c>
      <c r="K273" s="10" t="n"/>
      <c r="L273" s="11">
        <f>IF(J273="","",J273-K273)</f>
        <v/>
      </c>
      <c r="O273" s="9">
        <f>IF(OR(D273="",E273="",F273="",N273="Annulée"),"",IF(COUNTIFS($D$2:$D$501,D273,$E$2:$E$501,"&lt;"&amp;F273,$F$2:$F$501,"&gt;"&amp;E273,$N$2:$N$501,"&lt;&gt;Annulée")&gt;1,"⚠ Chambre déjà réservée à ces dates",""))</f>
        <v/>
      </c>
    </row>
    <row r="274">
      <c r="D274" s="7" t="n"/>
      <c r="E274" s="8" t="n"/>
      <c r="F274" s="8" t="n"/>
      <c r="G274" s="9">
        <f>IF(OR(E274="",F274=""),"",F274-E274)</f>
        <v/>
      </c>
      <c r="I274" s="10" t="n"/>
      <c r="J274" s="11">
        <f>IF(OR(G274="",I274=""),"",G274*I274)</f>
        <v/>
      </c>
      <c r="K274" s="10" t="n"/>
      <c r="L274" s="11">
        <f>IF(J274="","",J274-K274)</f>
        <v/>
      </c>
      <c r="O274" s="9">
        <f>IF(OR(D274="",E274="",F274="",N274="Annulée"),"",IF(COUNTIFS($D$2:$D$501,D274,$E$2:$E$501,"&lt;"&amp;F274,$F$2:$F$501,"&gt;"&amp;E274,$N$2:$N$501,"&lt;&gt;Annulée")&gt;1,"⚠ Chambre déjà réservée à ces dates",""))</f>
        <v/>
      </c>
    </row>
    <row r="275">
      <c r="D275" s="7" t="n"/>
      <c r="E275" s="8" t="n"/>
      <c r="F275" s="8" t="n"/>
      <c r="G275" s="9">
        <f>IF(OR(E275="",F275=""),"",F275-E275)</f>
        <v/>
      </c>
      <c r="I275" s="10" t="n"/>
      <c r="J275" s="11">
        <f>IF(OR(G275="",I275=""),"",G275*I275)</f>
        <v/>
      </c>
      <c r="K275" s="10" t="n"/>
      <c r="L275" s="11">
        <f>IF(J275="","",J275-K275)</f>
        <v/>
      </c>
      <c r="O275" s="9">
        <f>IF(OR(D275="",E275="",F275="",N275="Annulée"),"",IF(COUNTIFS($D$2:$D$501,D275,$E$2:$E$501,"&lt;"&amp;F275,$F$2:$F$501,"&gt;"&amp;E275,$N$2:$N$501,"&lt;&gt;Annulée")&gt;1,"⚠ Chambre déjà réservée à ces dates",""))</f>
        <v/>
      </c>
    </row>
    <row r="276">
      <c r="D276" s="7" t="n"/>
      <c r="E276" s="8" t="n"/>
      <c r="F276" s="8" t="n"/>
      <c r="G276" s="9">
        <f>IF(OR(E276="",F276=""),"",F276-E276)</f>
        <v/>
      </c>
      <c r="I276" s="10" t="n"/>
      <c r="J276" s="11">
        <f>IF(OR(G276="",I276=""),"",G276*I276)</f>
        <v/>
      </c>
      <c r="K276" s="10" t="n"/>
      <c r="L276" s="11">
        <f>IF(J276="","",J276-K276)</f>
        <v/>
      </c>
      <c r="O276" s="9">
        <f>IF(OR(D276="",E276="",F276="",N276="Annulée"),"",IF(COUNTIFS($D$2:$D$501,D276,$E$2:$E$501,"&lt;"&amp;F276,$F$2:$F$501,"&gt;"&amp;E276,$N$2:$N$501,"&lt;&gt;Annulée")&gt;1,"⚠ Chambre déjà réservée à ces dates",""))</f>
        <v/>
      </c>
    </row>
    <row r="277">
      <c r="D277" s="7" t="n"/>
      <c r="E277" s="8" t="n"/>
      <c r="F277" s="8" t="n"/>
      <c r="G277" s="9">
        <f>IF(OR(E277="",F277=""),"",F277-E277)</f>
        <v/>
      </c>
      <c r="I277" s="10" t="n"/>
      <c r="J277" s="11">
        <f>IF(OR(G277="",I277=""),"",G277*I277)</f>
        <v/>
      </c>
      <c r="K277" s="10" t="n"/>
      <c r="L277" s="11">
        <f>IF(J277="","",J277-K277)</f>
        <v/>
      </c>
      <c r="O277" s="9">
        <f>IF(OR(D277="",E277="",F277="",N277="Annulée"),"",IF(COUNTIFS($D$2:$D$501,D277,$E$2:$E$501,"&lt;"&amp;F277,$F$2:$F$501,"&gt;"&amp;E277,$N$2:$N$501,"&lt;&gt;Annulée")&gt;1,"⚠ Chambre déjà réservée à ces dates",""))</f>
        <v/>
      </c>
    </row>
    <row r="278">
      <c r="D278" s="7" t="n"/>
      <c r="E278" s="8" t="n"/>
      <c r="F278" s="8" t="n"/>
      <c r="G278" s="9">
        <f>IF(OR(E278="",F278=""),"",F278-E278)</f>
        <v/>
      </c>
      <c r="I278" s="10" t="n"/>
      <c r="J278" s="11">
        <f>IF(OR(G278="",I278=""),"",G278*I278)</f>
        <v/>
      </c>
      <c r="K278" s="10" t="n"/>
      <c r="L278" s="11">
        <f>IF(J278="","",J278-K278)</f>
        <v/>
      </c>
      <c r="O278" s="9">
        <f>IF(OR(D278="",E278="",F278="",N278="Annulée"),"",IF(COUNTIFS($D$2:$D$501,D278,$E$2:$E$501,"&lt;"&amp;F278,$F$2:$F$501,"&gt;"&amp;E278,$N$2:$N$501,"&lt;&gt;Annulée")&gt;1,"⚠ Chambre déjà réservée à ces dates",""))</f>
        <v/>
      </c>
    </row>
    <row r="279">
      <c r="D279" s="7" t="n"/>
      <c r="E279" s="8" t="n"/>
      <c r="F279" s="8" t="n"/>
      <c r="G279" s="9">
        <f>IF(OR(E279="",F279=""),"",F279-E279)</f>
        <v/>
      </c>
      <c r="I279" s="10" t="n"/>
      <c r="J279" s="11">
        <f>IF(OR(G279="",I279=""),"",G279*I279)</f>
        <v/>
      </c>
      <c r="K279" s="10" t="n"/>
      <c r="L279" s="11">
        <f>IF(J279="","",J279-K279)</f>
        <v/>
      </c>
      <c r="O279" s="9">
        <f>IF(OR(D279="",E279="",F279="",N279="Annulée"),"",IF(COUNTIFS($D$2:$D$501,D279,$E$2:$E$501,"&lt;"&amp;F279,$F$2:$F$501,"&gt;"&amp;E279,$N$2:$N$501,"&lt;&gt;Annulée")&gt;1,"⚠ Chambre déjà réservée à ces dates",""))</f>
        <v/>
      </c>
    </row>
    <row r="280">
      <c r="D280" s="7" t="n"/>
      <c r="E280" s="8" t="n"/>
      <c r="F280" s="8" t="n"/>
      <c r="G280" s="9">
        <f>IF(OR(E280="",F280=""),"",F280-E280)</f>
        <v/>
      </c>
      <c r="I280" s="10" t="n"/>
      <c r="J280" s="11">
        <f>IF(OR(G280="",I280=""),"",G280*I280)</f>
        <v/>
      </c>
      <c r="K280" s="10" t="n"/>
      <c r="L280" s="11">
        <f>IF(J280="","",J280-K280)</f>
        <v/>
      </c>
      <c r="O280" s="9">
        <f>IF(OR(D280="",E280="",F280="",N280="Annulée"),"",IF(COUNTIFS($D$2:$D$501,D280,$E$2:$E$501,"&lt;"&amp;F280,$F$2:$F$501,"&gt;"&amp;E280,$N$2:$N$501,"&lt;&gt;Annulée")&gt;1,"⚠ Chambre déjà réservée à ces dates",""))</f>
        <v/>
      </c>
    </row>
    <row r="281">
      <c r="D281" s="7" t="n"/>
      <c r="E281" s="8" t="n"/>
      <c r="F281" s="8" t="n"/>
      <c r="G281" s="9">
        <f>IF(OR(E281="",F281=""),"",F281-E281)</f>
        <v/>
      </c>
      <c r="I281" s="10" t="n"/>
      <c r="J281" s="11">
        <f>IF(OR(G281="",I281=""),"",G281*I281)</f>
        <v/>
      </c>
      <c r="K281" s="10" t="n"/>
      <c r="L281" s="11">
        <f>IF(J281="","",J281-K281)</f>
        <v/>
      </c>
      <c r="O281" s="9">
        <f>IF(OR(D281="",E281="",F281="",N281="Annulée"),"",IF(COUNTIFS($D$2:$D$501,D281,$E$2:$E$501,"&lt;"&amp;F281,$F$2:$F$501,"&gt;"&amp;E281,$N$2:$N$501,"&lt;&gt;Annulée")&gt;1,"⚠ Chambre déjà réservée à ces dates",""))</f>
        <v/>
      </c>
    </row>
    <row r="282">
      <c r="D282" s="7" t="n"/>
      <c r="E282" s="8" t="n"/>
      <c r="F282" s="8" t="n"/>
      <c r="G282" s="9">
        <f>IF(OR(E282="",F282=""),"",F282-E282)</f>
        <v/>
      </c>
      <c r="I282" s="10" t="n"/>
      <c r="J282" s="11">
        <f>IF(OR(G282="",I282=""),"",G282*I282)</f>
        <v/>
      </c>
      <c r="K282" s="10" t="n"/>
      <c r="L282" s="11">
        <f>IF(J282="","",J282-K282)</f>
        <v/>
      </c>
      <c r="O282" s="9">
        <f>IF(OR(D282="",E282="",F282="",N282="Annulée"),"",IF(COUNTIFS($D$2:$D$501,D282,$E$2:$E$501,"&lt;"&amp;F282,$F$2:$F$501,"&gt;"&amp;E282,$N$2:$N$501,"&lt;&gt;Annulée")&gt;1,"⚠ Chambre déjà réservée à ces dates",""))</f>
        <v/>
      </c>
    </row>
    <row r="283">
      <c r="D283" s="7" t="n"/>
      <c r="E283" s="8" t="n"/>
      <c r="F283" s="8" t="n"/>
      <c r="G283" s="9">
        <f>IF(OR(E283="",F283=""),"",F283-E283)</f>
        <v/>
      </c>
      <c r="I283" s="10" t="n"/>
      <c r="J283" s="11">
        <f>IF(OR(G283="",I283=""),"",G283*I283)</f>
        <v/>
      </c>
      <c r="K283" s="10" t="n"/>
      <c r="L283" s="11">
        <f>IF(J283="","",J283-K283)</f>
        <v/>
      </c>
      <c r="O283" s="9">
        <f>IF(OR(D283="",E283="",F283="",N283="Annulée"),"",IF(COUNTIFS($D$2:$D$501,D283,$E$2:$E$501,"&lt;"&amp;F283,$F$2:$F$501,"&gt;"&amp;E283,$N$2:$N$501,"&lt;&gt;Annulée")&gt;1,"⚠ Chambre déjà réservée à ces dates",""))</f>
        <v/>
      </c>
    </row>
    <row r="284">
      <c r="D284" s="7" t="n"/>
      <c r="E284" s="8" t="n"/>
      <c r="F284" s="8" t="n"/>
      <c r="G284" s="9">
        <f>IF(OR(E284="",F284=""),"",F284-E284)</f>
        <v/>
      </c>
      <c r="I284" s="10" t="n"/>
      <c r="J284" s="11">
        <f>IF(OR(G284="",I284=""),"",G284*I284)</f>
        <v/>
      </c>
      <c r="K284" s="10" t="n"/>
      <c r="L284" s="11">
        <f>IF(J284="","",J284-K284)</f>
        <v/>
      </c>
      <c r="O284" s="9">
        <f>IF(OR(D284="",E284="",F284="",N284="Annulée"),"",IF(COUNTIFS($D$2:$D$501,D284,$E$2:$E$501,"&lt;"&amp;F284,$F$2:$F$501,"&gt;"&amp;E284,$N$2:$N$501,"&lt;&gt;Annulée")&gt;1,"⚠ Chambre déjà réservée à ces dates",""))</f>
        <v/>
      </c>
    </row>
    <row r="285">
      <c r="D285" s="7" t="n"/>
      <c r="E285" s="8" t="n"/>
      <c r="F285" s="8" t="n"/>
      <c r="G285" s="9">
        <f>IF(OR(E285="",F285=""),"",F285-E285)</f>
        <v/>
      </c>
      <c r="I285" s="10" t="n"/>
      <c r="J285" s="11">
        <f>IF(OR(G285="",I285=""),"",G285*I285)</f>
        <v/>
      </c>
      <c r="K285" s="10" t="n"/>
      <c r="L285" s="11">
        <f>IF(J285="","",J285-K285)</f>
        <v/>
      </c>
      <c r="O285" s="9">
        <f>IF(OR(D285="",E285="",F285="",N285="Annulée"),"",IF(COUNTIFS($D$2:$D$501,D285,$E$2:$E$501,"&lt;"&amp;F285,$F$2:$F$501,"&gt;"&amp;E285,$N$2:$N$501,"&lt;&gt;Annulée")&gt;1,"⚠ Chambre déjà réservée à ces dates",""))</f>
        <v/>
      </c>
    </row>
    <row r="286">
      <c r="D286" s="7" t="n"/>
      <c r="E286" s="8" t="n"/>
      <c r="F286" s="8" t="n"/>
      <c r="G286" s="9">
        <f>IF(OR(E286="",F286=""),"",F286-E286)</f>
        <v/>
      </c>
      <c r="I286" s="10" t="n"/>
      <c r="J286" s="11">
        <f>IF(OR(G286="",I286=""),"",G286*I286)</f>
        <v/>
      </c>
      <c r="K286" s="10" t="n"/>
      <c r="L286" s="11">
        <f>IF(J286="","",J286-K286)</f>
        <v/>
      </c>
      <c r="O286" s="9">
        <f>IF(OR(D286="",E286="",F286="",N286="Annulée"),"",IF(COUNTIFS($D$2:$D$501,D286,$E$2:$E$501,"&lt;"&amp;F286,$F$2:$F$501,"&gt;"&amp;E286,$N$2:$N$501,"&lt;&gt;Annulée")&gt;1,"⚠ Chambre déjà réservée à ces dates",""))</f>
        <v/>
      </c>
    </row>
    <row r="287">
      <c r="D287" s="7" t="n"/>
      <c r="E287" s="8" t="n"/>
      <c r="F287" s="8" t="n"/>
      <c r="G287" s="9">
        <f>IF(OR(E287="",F287=""),"",F287-E287)</f>
        <v/>
      </c>
      <c r="I287" s="10" t="n"/>
      <c r="J287" s="11">
        <f>IF(OR(G287="",I287=""),"",G287*I287)</f>
        <v/>
      </c>
      <c r="K287" s="10" t="n"/>
      <c r="L287" s="11">
        <f>IF(J287="","",J287-K287)</f>
        <v/>
      </c>
      <c r="O287" s="9">
        <f>IF(OR(D287="",E287="",F287="",N287="Annulée"),"",IF(COUNTIFS($D$2:$D$501,D287,$E$2:$E$501,"&lt;"&amp;F287,$F$2:$F$501,"&gt;"&amp;E287,$N$2:$N$501,"&lt;&gt;Annulée")&gt;1,"⚠ Chambre déjà réservée à ces dates",""))</f>
        <v/>
      </c>
    </row>
    <row r="288">
      <c r="D288" s="7" t="n"/>
      <c r="E288" s="8" t="n"/>
      <c r="F288" s="8" t="n"/>
      <c r="G288" s="9">
        <f>IF(OR(E288="",F288=""),"",F288-E288)</f>
        <v/>
      </c>
      <c r="I288" s="10" t="n"/>
      <c r="J288" s="11">
        <f>IF(OR(G288="",I288=""),"",G288*I288)</f>
        <v/>
      </c>
      <c r="K288" s="10" t="n"/>
      <c r="L288" s="11">
        <f>IF(J288="","",J288-K288)</f>
        <v/>
      </c>
      <c r="O288" s="9">
        <f>IF(OR(D288="",E288="",F288="",N288="Annulée"),"",IF(COUNTIFS($D$2:$D$501,D288,$E$2:$E$501,"&lt;"&amp;F288,$F$2:$F$501,"&gt;"&amp;E288,$N$2:$N$501,"&lt;&gt;Annulée")&gt;1,"⚠ Chambre déjà réservée à ces dates",""))</f>
        <v/>
      </c>
    </row>
    <row r="289">
      <c r="D289" s="7" t="n"/>
      <c r="E289" s="8" t="n"/>
      <c r="F289" s="8" t="n"/>
      <c r="G289" s="9">
        <f>IF(OR(E289="",F289=""),"",F289-E289)</f>
        <v/>
      </c>
      <c r="I289" s="10" t="n"/>
      <c r="J289" s="11">
        <f>IF(OR(G289="",I289=""),"",G289*I289)</f>
        <v/>
      </c>
      <c r="K289" s="10" t="n"/>
      <c r="L289" s="11">
        <f>IF(J289="","",J289-K289)</f>
        <v/>
      </c>
      <c r="O289" s="9">
        <f>IF(OR(D289="",E289="",F289="",N289="Annulée"),"",IF(COUNTIFS($D$2:$D$501,D289,$E$2:$E$501,"&lt;"&amp;F289,$F$2:$F$501,"&gt;"&amp;E289,$N$2:$N$501,"&lt;&gt;Annulée")&gt;1,"⚠ Chambre déjà réservée à ces dates",""))</f>
        <v/>
      </c>
    </row>
    <row r="290">
      <c r="D290" s="7" t="n"/>
      <c r="E290" s="8" t="n"/>
      <c r="F290" s="8" t="n"/>
      <c r="G290" s="9">
        <f>IF(OR(E290="",F290=""),"",F290-E290)</f>
        <v/>
      </c>
      <c r="I290" s="10" t="n"/>
      <c r="J290" s="11">
        <f>IF(OR(G290="",I290=""),"",G290*I290)</f>
        <v/>
      </c>
      <c r="K290" s="10" t="n"/>
      <c r="L290" s="11">
        <f>IF(J290="","",J290-K290)</f>
        <v/>
      </c>
      <c r="O290" s="9">
        <f>IF(OR(D290="",E290="",F290="",N290="Annulée"),"",IF(COUNTIFS($D$2:$D$501,D290,$E$2:$E$501,"&lt;"&amp;F290,$F$2:$F$501,"&gt;"&amp;E290,$N$2:$N$501,"&lt;&gt;Annulée")&gt;1,"⚠ Chambre déjà réservée à ces dates",""))</f>
        <v/>
      </c>
    </row>
    <row r="291">
      <c r="D291" s="7" t="n"/>
      <c r="E291" s="8" t="n"/>
      <c r="F291" s="8" t="n"/>
      <c r="G291" s="9">
        <f>IF(OR(E291="",F291=""),"",F291-E291)</f>
        <v/>
      </c>
      <c r="I291" s="10" t="n"/>
      <c r="J291" s="11">
        <f>IF(OR(G291="",I291=""),"",G291*I291)</f>
        <v/>
      </c>
      <c r="K291" s="10" t="n"/>
      <c r="L291" s="11">
        <f>IF(J291="","",J291-K291)</f>
        <v/>
      </c>
      <c r="O291" s="9">
        <f>IF(OR(D291="",E291="",F291="",N291="Annulée"),"",IF(COUNTIFS($D$2:$D$501,D291,$E$2:$E$501,"&lt;"&amp;F291,$F$2:$F$501,"&gt;"&amp;E291,$N$2:$N$501,"&lt;&gt;Annulée")&gt;1,"⚠ Chambre déjà réservée à ces dates",""))</f>
        <v/>
      </c>
    </row>
    <row r="292">
      <c r="D292" s="7" t="n"/>
      <c r="E292" s="8" t="n"/>
      <c r="F292" s="8" t="n"/>
      <c r="G292" s="9">
        <f>IF(OR(E292="",F292=""),"",F292-E292)</f>
        <v/>
      </c>
      <c r="I292" s="10" t="n"/>
      <c r="J292" s="11">
        <f>IF(OR(G292="",I292=""),"",G292*I292)</f>
        <v/>
      </c>
      <c r="K292" s="10" t="n"/>
      <c r="L292" s="11">
        <f>IF(J292="","",J292-K292)</f>
        <v/>
      </c>
      <c r="O292" s="9">
        <f>IF(OR(D292="",E292="",F292="",N292="Annulée"),"",IF(COUNTIFS($D$2:$D$501,D292,$E$2:$E$501,"&lt;"&amp;F292,$F$2:$F$501,"&gt;"&amp;E292,$N$2:$N$501,"&lt;&gt;Annulée")&gt;1,"⚠ Chambre déjà réservée à ces dates",""))</f>
        <v/>
      </c>
    </row>
    <row r="293">
      <c r="D293" s="7" t="n"/>
      <c r="E293" s="8" t="n"/>
      <c r="F293" s="8" t="n"/>
      <c r="G293" s="9">
        <f>IF(OR(E293="",F293=""),"",F293-E293)</f>
        <v/>
      </c>
      <c r="I293" s="10" t="n"/>
      <c r="J293" s="11">
        <f>IF(OR(G293="",I293=""),"",G293*I293)</f>
        <v/>
      </c>
      <c r="K293" s="10" t="n"/>
      <c r="L293" s="11">
        <f>IF(J293="","",J293-K293)</f>
        <v/>
      </c>
      <c r="O293" s="9">
        <f>IF(OR(D293="",E293="",F293="",N293="Annulée"),"",IF(COUNTIFS($D$2:$D$501,D293,$E$2:$E$501,"&lt;"&amp;F293,$F$2:$F$501,"&gt;"&amp;E293,$N$2:$N$501,"&lt;&gt;Annulée")&gt;1,"⚠ Chambre déjà réservée à ces dates",""))</f>
        <v/>
      </c>
    </row>
    <row r="294">
      <c r="D294" s="7" t="n"/>
      <c r="E294" s="8" t="n"/>
      <c r="F294" s="8" t="n"/>
      <c r="G294" s="9">
        <f>IF(OR(E294="",F294=""),"",F294-E294)</f>
        <v/>
      </c>
      <c r="I294" s="10" t="n"/>
      <c r="J294" s="11">
        <f>IF(OR(G294="",I294=""),"",G294*I294)</f>
        <v/>
      </c>
      <c r="K294" s="10" t="n"/>
      <c r="L294" s="11">
        <f>IF(J294="","",J294-K294)</f>
        <v/>
      </c>
      <c r="O294" s="9">
        <f>IF(OR(D294="",E294="",F294="",N294="Annulée"),"",IF(COUNTIFS($D$2:$D$501,D294,$E$2:$E$501,"&lt;"&amp;F294,$F$2:$F$501,"&gt;"&amp;E294,$N$2:$N$501,"&lt;&gt;Annulée")&gt;1,"⚠ Chambre déjà réservée à ces dates",""))</f>
        <v/>
      </c>
    </row>
    <row r="295">
      <c r="D295" s="7" t="n"/>
      <c r="E295" s="8" t="n"/>
      <c r="F295" s="8" t="n"/>
      <c r="G295" s="9">
        <f>IF(OR(E295="",F295=""),"",F295-E295)</f>
        <v/>
      </c>
      <c r="I295" s="10" t="n"/>
      <c r="J295" s="11">
        <f>IF(OR(G295="",I295=""),"",G295*I295)</f>
        <v/>
      </c>
      <c r="K295" s="10" t="n"/>
      <c r="L295" s="11">
        <f>IF(J295="","",J295-K295)</f>
        <v/>
      </c>
      <c r="O295" s="9">
        <f>IF(OR(D295="",E295="",F295="",N295="Annulée"),"",IF(COUNTIFS($D$2:$D$501,D295,$E$2:$E$501,"&lt;"&amp;F295,$F$2:$F$501,"&gt;"&amp;E295,$N$2:$N$501,"&lt;&gt;Annulée")&gt;1,"⚠ Chambre déjà réservée à ces dates",""))</f>
        <v/>
      </c>
    </row>
    <row r="296">
      <c r="D296" s="7" t="n"/>
      <c r="E296" s="8" t="n"/>
      <c r="F296" s="8" t="n"/>
      <c r="G296" s="9">
        <f>IF(OR(E296="",F296=""),"",F296-E296)</f>
        <v/>
      </c>
      <c r="I296" s="10" t="n"/>
      <c r="J296" s="11">
        <f>IF(OR(G296="",I296=""),"",G296*I296)</f>
        <v/>
      </c>
      <c r="K296" s="10" t="n"/>
      <c r="L296" s="11">
        <f>IF(J296="","",J296-K296)</f>
        <v/>
      </c>
      <c r="O296" s="9">
        <f>IF(OR(D296="",E296="",F296="",N296="Annulée"),"",IF(COUNTIFS($D$2:$D$501,D296,$E$2:$E$501,"&lt;"&amp;F296,$F$2:$F$501,"&gt;"&amp;E296,$N$2:$N$501,"&lt;&gt;Annulée")&gt;1,"⚠ Chambre déjà réservée à ces dates",""))</f>
        <v/>
      </c>
    </row>
    <row r="297">
      <c r="D297" s="7" t="n"/>
      <c r="E297" s="8" t="n"/>
      <c r="F297" s="8" t="n"/>
      <c r="G297" s="9">
        <f>IF(OR(E297="",F297=""),"",F297-E297)</f>
        <v/>
      </c>
      <c r="I297" s="10" t="n"/>
      <c r="J297" s="11">
        <f>IF(OR(G297="",I297=""),"",G297*I297)</f>
        <v/>
      </c>
      <c r="K297" s="10" t="n"/>
      <c r="L297" s="11">
        <f>IF(J297="","",J297-K297)</f>
        <v/>
      </c>
      <c r="O297" s="9">
        <f>IF(OR(D297="",E297="",F297="",N297="Annulée"),"",IF(COUNTIFS($D$2:$D$501,D297,$E$2:$E$501,"&lt;"&amp;F297,$F$2:$F$501,"&gt;"&amp;E297,$N$2:$N$501,"&lt;&gt;Annulée")&gt;1,"⚠ Chambre déjà réservée à ces dates",""))</f>
        <v/>
      </c>
    </row>
    <row r="298">
      <c r="D298" s="7" t="n"/>
      <c r="E298" s="8" t="n"/>
      <c r="F298" s="8" t="n"/>
      <c r="G298" s="9">
        <f>IF(OR(E298="",F298=""),"",F298-E298)</f>
        <v/>
      </c>
      <c r="I298" s="10" t="n"/>
      <c r="J298" s="11">
        <f>IF(OR(G298="",I298=""),"",G298*I298)</f>
        <v/>
      </c>
      <c r="K298" s="10" t="n"/>
      <c r="L298" s="11">
        <f>IF(J298="","",J298-K298)</f>
        <v/>
      </c>
      <c r="O298" s="9">
        <f>IF(OR(D298="",E298="",F298="",N298="Annulée"),"",IF(COUNTIFS($D$2:$D$501,D298,$E$2:$E$501,"&lt;"&amp;F298,$F$2:$F$501,"&gt;"&amp;E298,$N$2:$N$501,"&lt;&gt;Annulée")&gt;1,"⚠ Chambre déjà réservée à ces dates",""))</f>
        <v/>
      </c>
    </row>
    <row r="299">
      <c r="D299" s="7" t="n"/>
      <c r="E299" s="8" t="n"/>
      <c r="F299" s="8" t="n"/>
      <c r="G299" s="9">
        <f>IF(OR(E299="",F299=""),"",F299-E299)</f>
        <v/>
      </c>
      <c r="I299" s="10" t="n"/>
      <c r="J299" s="11">
        <f>IF(OR(G299="",I299=""),"",G299*I299)</f>
        <v/>
      </c>
      <c r="K299" s="10" t="n"/>
      <c r="L299" s="11">
        <f>IF(J299="","",J299-K299)</f>
        <v/>
      </c>
      <c r="O299" s="9">
        <f>IF(OR(D299="",E299="",F299="",N299="Annulée"),"",IF(COUNTIFS($D$2:$D$501,D299,$E$2:$E$501,"&lt;"&amp;F299,$F$2:$F$501,"&gt;"&amp;E299,$N$2:$N$501,"&lt;&gt;Annulée")&gt;1,"⚠ Chambre déjà réservée à ces dates",""))</f>
        <v/>
      </c>
    </row>
    <row r="300">
      <c r="D300" s="7" t="n"/>
      <c r="E300" s="8" t="n"/>
      <c r="F300" s="8" t="n"/>
      <c r="G300" s="9">
        <f>IF(OR(E300="",F300=""),"",F300-E300)</f>
        <v/>
      </c>
      <c r="I300" s="10" t="n"/>
      <c r="J300" s="11">
        <f>IF(OR(G300="",I300=""),"",G300*I300)</f>
        <v/>
      </c>
      <c r="K300" s="10" t="n"/>
      <c r="L300" s="11">
        <f>IF(J300="","",J300-K300)</f>
        <v/>
      </c>
      <c r="O300" s="9">
        <f>IF(OR(D300="",E300="",F300="",N300="Annulée"),"",IF(COUNTIFS($D$2:$D$501,D300,$E$2:$E$501,"&lt;"&amp;F300,$F$2:$F$501,"&gt;"&amp;E300,$N$2:$N$501,"&lt;&gt;Annulée")&gt;1,"⚠ Chambre déjà réservée à ces dates",""))</f>
        <v/>
      </c>
    </row>
    <row r="301">
      <c r="D301" s="7" t="n"/>
      <c r="E301" s="8" t="n"/>
      <c r="F301" s="8" t="n"/>
      <c r="G301" s="9">
        <f>IF(OR(E301="",F301=""),"",F301-E301)</f>
        <v/>
      </c>
      <c r="I301" s="10" t="n"/>
      <c r="J301" s="11">
        <f>IF(OR(G301="",I301=""),"",G301*I301)</f>
        <v/>
      </c>
      <c r="K301" s="10" t="n"/>
      <c r="L301" s="11">
        <f>IF(J301="","",J301-K301)</f>
        <v/>
      </c>
      <c r="O301" s="9">
        <f>IF(OR(D301="",E301="",F301="",N301="Annulée"),"",IF(COUNTIFS($D$2:$D$501,D301,$E$2:$E$501,"&lt;"&amp;F301,$F$2:$F$501,"&gt;"&amp;E301,$N$2:$N$501,"&lt;&gt;Annulée")&gt;1,"⚠ Chambre déjà réservée à ces dates",""))</f>
        <v/>
      </c>
    </row>
    <row r="302">
      <c r="D302" s="7" t="n"/>
      <c r="E302" s="8" t="n"/>
      <c r="F302" s="8" t="n"/>
      <c r="G302" s="9">
        <f>IF(OR(E302="",F302=""),"",F302-E302)</f>
        <v/>
      </c>
      <c r="I302" s="10" t="n"/>
      <c r="J302" s="11">
        <f>IF(OR(G302="",I302=""),"",G302*I302)</f>
        <v/>
      </c>
      <c r="K302" s="10" t="n"/>
      <c r="L302" s="11">
        <f>IF(J302="","",J302-K302)</f>
        <v/>
      </c>
      <c r="O302" s="9">
        <f>IF(OR(D302="",E302="",F302="",N302="Annulée"),"",IF(COUNTIFS($D$2:$D$501,D302,$E$2:$E$501,"&lt;"&amp;F302,$F$2:$F$501,"&gt;"&amp;E302,$N$2:$N$501,"&lt;&gt;Annulée")&gt;1,"⚠ Chambre déjà réservée à ces dates",""))</f>
        <v/>
      </c>
    </row>
    <row r="303">
      <c r="D303" s="7" t="n"/>
      <c r="E303" s="8" t="n"/>
      <c r="F303" s="8" t="n"/>
      <c r="G303" s="9">
        <f>IF(OR(E303="",F303=""),"",F303-E303)</f>
        <v/>
      </c>
      <c r="I303" s="10" t="n"/>
      <c r="J303" s="11">
        <f>IF(OR(G303="",I303=""),"",G303*I303)</f>
        <v/>
      </c>
      <c r="K303" s="10" t="n"/>
      <c r="L303" s="11">
        <f>IF(J303="","",J303-K303)</f>
        <v/>
      </c>
      <c r="O303" s="9">
        <f>IF(OR(D303="",E303="",F303="",N303="Annulée"),"",IF(COUNTIFS($D$2:$D$501,D303,$E$2:$E$501,"&lt;"&amp;F303,$F$2:$F$501,"&gt;"&amp;E303,$N$2:$N$501,"&lt;&gt;Annulée")&gt;1,"⚠ Chambre déjà réservée à ces dates",""))</f>
        <v/>
      </c>
    </row>
    <row r="304">
      <c r="D304" s="7" t="n"/>
      <c r="E304" s="8" t="n"/>
      <c r="F304" s="8" t="n"/>
      <c r="G304" s="9">
        <f>IF(OR(E304="",F304=""),"",F304-E304)</f>
        <v/>
      </c>
      <c r="I304" s="10" t="n"/>
      <c r="J304" s="11">
        <f>IF(OR(G304="",I304=""),"",G304*I304)</f>
        <v/>
      </c>
      <c r="K304" s="10" t="n"/>
      <c r="L304" s="11">
        <f>IF(J304="","",J304-K304)</f>
        <v/>
      </c>
      <c r="O304" s="9">
        <f>IF(OR(D304="",E304="",F304="",N304="Annulée"),"",IF(COUNTIFS($D$2:$D$501,D304,$E$2:$E$501,"&lt;"&amp;F304,$F$2:$F$501,"&gt;"&amp;E304,$N$2:$N$501,"&lt;&gt;Annulée")&gt;1,"⚠ Chambre déjà réservée à ces dates",""))</f>
        <v/>
      </c>
    </row>
    <row r="305">
      <c r="D305" s="7" t="n"/>
      <c r="E305" s="8" t="n"/>
      <c r="F305" s="8" t="n"/>
      <c r="G305" s="9">
        <f>IF(OR(E305="",F305=""),"",F305-E305)</f>
        <v/>
      </c>
      <c r="I305" s="10" t="n"/>
      <c r="J305" s="11">
        <f>IF(OR(G305="",I305=""),"",G305*I305)</f>
        <v/>
      </c>
      <c r="K305" s="10" t="n"/>
      <c r="L305" s="11">
        <f>IF(J305="","",J305-K305)</f>
        <v/>
      </c>
      <c r="O305" s="9">
        <f>IF(OR(D305="",E305="",F305="",N305="Annulée"),"",IF(COUNTIFS($D$2:$D$501,D305,$E$2:$E$501,"&lt;"&amp;F305,$F$2:$F$501,"&gt;"&amp;E305,$N$2:$N$501,"&lt;&gt;Annulée")&gt;1,"⚠ Chambre déjà réservée à ces dates",""))</f>
        <v/>
      </c>
    </row>
    <row r="306">
      <c r="D306" s="7" t="n"/>
      <c r="E306" s="8" t="n"/>
      <c r="F306" s="8" t="n"/>
      <c r="G306" s="9">
        <f>IF(OR(E306="",F306=""),"",F306-E306)</f>
        <v/>
      </c>
      <c r="I306" s="10" t="n"/>
      <c r="J306" s="11">
        <f>IF(OR(G306="",I306=""),"",G306*I306)</f>
        <v/>
      </c>
      <c r="K306" s="10" t="n"/>
      <c r="L306" s="11">
        <f>IF(J306="","",J306-K306)</f>
        <v/>
      </c>
      <c r="O306" s="9">
        <f>IF(OR(D306="",E306="",F306="",N306="Annulée"),"",IF(COUNTIFS($D$2:$D$501,D306,$E$2:$E$501,"&lt;"&amp;F306,$F$2:$F$501,"&gt;"&amp;E306,$N$2:$N$501,"&lt;&gt;Annulée")&gt;1,"⚠ Chambre déjà réservée à ces dates",""))</f>
        <v/>
      </c>
    </row>
    <row r="307">
      <c r="D307" s="7" t="n"/>
      <c r="E307" s="8" t="n"/>
      <c r="F307" s="8" t="n"/>
      <c r="G307" s="9">
        <f>IF(OR(E307="",F307=""),"",F307-E307)</f>
        <v/>
      </c>
      <c r="I307" s="10" t="n"/>
      <c r="J307" s="11">
        <f>IF(OR(G307="",I307=""),"",G307*I307)</f>
        <v/>
      </c>
      <c r="K307" s="10" t="n"/>
      <c r="L307" s="11">
        <f>IF(J307="","",J307-K307)</f>
        <v/>
      </c>
      <c r="O307" s="9">
        <f>IF(OR(D307="",E307="",F307="",N307="Annulée"),"",IF(COUNTIFS($D$2:$D$501,D307,$E$2:$E$501,"&lt;"&amp;F307,$F$2:$F$501,"&gt;"&amp;E307,$N$2:$N$501,"&lt;&gt;Annulée")&gt;1,"⚠ Chambre déjà réservée à ces dates",""))</f>
        <v/>
      </c>
    </row>
    <row r="308">
      <c r="D308" s="7" t="n"/>
      <c r="E308" s="8" t="n"/>
      <c r="F308" s="8" t="n"/>
      <c r="G308" s="9">
        <f>IF(OR(E308="",F308=""),"",F308-E308)</f>
        <v/>
      </c>
      <c r="I308" s="10" t="n"/>
      <c r="J308" s="11">
        <f>IF(OR(G308="",I308=""),"",G308*I308)</f>
        <v/>
      </c>
      <c r="K308" s="10" t="n"/>
      <c r="L308" s="11">
        <f>IF(J308="","",J308-K308)</f>
        <v/>
      </c>
      <c r="O308" s="9">
        <f>IF(OR(D308="",E308="",F308="",N308="Annulée"),"",IF(COUNTIFS($D$2:$D$501,D308,$E$2:$E$501,"&lt;"&amp;F308,$F$2:$F$501,"&gt;"&amp;E308,$N$2:$N$501,"&lt;&gt;Annulée")&gt;1,"⚠ Chambre déjà réservée à ces dates",""))</f>
        <v/>
      </c>
    </row>
    <row r="309">
      <c r="D309" s="7" t="n"/>
      <c r="E309" s="8" t="n"/>
      <c r="F309" s="8" t="n"/>
      <c r="G309" s="9">
        <f>IF(OR(E309="",F309=""),"",F309-E309)</f>
        <v/>
      </c>
      <c r="I309" s="10" t="n"/>
      <c r="J309" s="11">
        <f>IF(OR(G309="",I309=""),"",G309*I309)</f>
        <v/>
      </c>
      <c r="K309" s="10" t="n"/>
      <c r="L309" s="11">
        <f>IF(J309="","",J309-K309)</f>
        <v/>
      </c>
      <c r="O309" s="9">
        <f>IF(OR(D309="",E309="",F309="",N309="Annulée"),"",IF(COUNTIFS($D$2:$D$501,D309,$E$2:$E$501,"&lt;"&amp;F309,$F$2:$F$501,"&gt;"&amp;E309,$N$2:$N$501,"&lt;&gt;Annulée")&gt;1,"⚠ Chambre déjà réservée à ces dates",""))</f>
        <v/>
      </c>
    </row>
    <row r="310">
      <c r="D310" s="7" t="n"/>
      <c r="E310" s="8" t="n"/>
      <c r="F310" s="8" t="n"/>
      <c r="G310" s="9">
        <f>IF(OR(E310="",F310=""),"",F310-E310)</f>
        <v/>
      </c>
      <c r="I310" s="10" t="n"/>
      <c r="J310" s="11">
        <f>IF(OR(G310="",I310=""),"",G310*I310)</f>
        <v/>
      </c>
      <c r="K310" s="10" t="n"/>
      <c r="L310" s="11">
        <f>IF(J310="","",J310-K310)</f>
        <v/>
      </c>
      <c r="O310" s="9">
        <f>IF(OR(D310="",E310="",F310="",N310="Annulée"),"",IF(COUNTIFS($D$2:$D$501,D310,$E$2:$E$501,"&lt;"&amp;F310,$F$2:$F$501,"&gt;"&amp;E310,$N$2:$N$501,"&lt;&gt;Annulée")&gt;1,"⚠ Chambre déjà réservée à ces dates",""))</f>
        <v/>
      </c>
    </row>
    <row r="311">
      <c r="D311" s="7" t="n"/>
      <c r="E311" s="8" t="n"/>
      <c r="F311" s="8" t="n"/>
      <c r="G311" s="9">
        <f>IF(OR(E311="",F311=""),"",F311-E311)</f>
        <v/>
      </c>
      <c r="I311" s="10" t="n"/>
      <c r="J311" s="11">
        <f>IF(OR(G311="",I311=""),"",G311*I311)</f>
        <v/>
      </c>
      <c r="K311" s="10" t="n"/>
      <c r="L311" s="11">
        <f>IF(J311="","",J311-K311)</f>
        <v/>
      </c>
      <c r="O311" s="9">
        <f>IF(OR(D311="",E311="",F311="",N311="Annulée"),"",IF(COUNTIFS($D$2:$D$501,D311,$E$2:$E$501,"&lt;"&amp;F311,$F$2:$F$501,"&gt;"&amp;E311,$N$2:$N$501,"&lt;&gt;Annulée")&gt;1,"⚠ Chambre déjà réservée à ces dates",""))</f>
        <v/>
      </c>
    </row>
    <row r="312">
      <c r="D312" s="7" t="n"/>
      <c r="E312" s="8" t="n"/>
      <c r="F312" s="8" t="n"/>
      <c r="G312" s="9">
        <f>IF(OR(E312="",F312=""),"",F312-E312)</f>
        <v/>
      </c>
      <c r="I312" s="10" t="n"/>
      <c r="J312" s="11">
        <f>IF(OR(G312="",I312=""),"",G312*I312)</f>
        <v/>
      </c>
      <c r="K312" s="10" t="n"/>
      <c r="L312" s="11">
        <f>IF(J312="","",J312-K312)</f>
        <v/>
      </c>
      <c r="O312" s="9">
        <f>IF(OR(D312="",E312="",F312="",N312="Annulée"),"",IF(COUNTIFS($D$2:$D$501,D312,$E$2:$E$501,"&lt;"&amp;F312,$F$2:$F$501,"&gt;"&amp;E312,$N$2:$N$501,"&lt;&gt;Annulée")&gt;1,"⚠ Chambre déjà réservée à ces dates",""))</f>
        <v/>
      </c>
    </row>
    <row r="313">
      <c r="D313" s="7" t="n"/>
      <c r="E313" s="8" t="n"/>
      <c r="F313" s="8" t="n"/>
      <c r="G313" s="9">
        <f>IF(OR(E313="",F313=""),"",F313-E313)</f>
        <v/>
      </c>
      <c r="I313" s="10" t="n"/>
      <c r="J313" s="11">
        <f>IF(OR(G313="",I313=""),"",G313*I313)</f>
        <v/>
      </c>
      <c r="K313" s="10" t="n"/>
      <c r="L313" s="11">
        <f>IF(J313="","",J313-K313)</f>
        <v/>
      </c>
      <c r="O313" s="9">
        <f>IF(OR(D313="",E313="",F313="",N313="Annulée"),"",IF(COUNTIFS($D$2:$D$501,D313,$E$2:$E$501,"&lt;"&amp;F313,$F$2:$F$501,"&gt;"&amp;E313,$N$2:$N$501,"&lt;&gt;Annulée")&gt;1,"⚠ Chambre déjà réservée à ces dates",""))</f>
        <v/>
      </c>
    </row>
    <row r="314">
      <c r="D314" s="7" t="n"/>
      <c r="E314" s="8" t="n"/>
      <c r="F314" s="8" t="n"/>
      <c r="G314" s="9">
        <f>IF(OR(E314="",F314=""),"",F314-E314)</f>
        <v/>
      </c>
      <c r="I314" s="10" t="n"/>
      <c r="J314" s="11">
        <f>IF(OR(G314="",I314=""),"",G314*I314)</f>
        <v/>
      </c>
      <c r="K314" s="10" t="n"/>
      <c r="L314" s="11">
        <f>IF(J314="","",J314-K314)</f>
        <v/>
      </c>
      <c r="O314" s="9">
        <f>IF(OR(D314="",E314="",F314="",N314="Annulée"),"",IF(COUNTIFS($D$2:$D$501,D314,$E$2:$E$501,"&lt;"&amp;F314,$F$2:$F$501,"&gt;"&amp;E314,$N$2:$N$501,"&lt;&gt;Annulée")&gt;1,"⚠ Chambre déjà réservée à ces dates",""))</f>
        <v/>
      </c>
    </row>
    <row r="315">
      <c r="D315" s="7" t="n"/>
      <c r="E315" s="8" t="n"/>
      <c r="F315" s="8" t="n"/>
      <c r="G315" s="9">
        <f>IF(OR(E315="",F315=""),"",F315-E315)</f>
        <v/>
      </c>
      <c r="I315" s="10" t="n"/>
      <c r="J315" s="11">
        <f>IF(OR(G315="",I315=""),"",G315*I315)</f>
        <v/>
      </c>
      <c r="K315" s="10" t="n"/>
      <c r="L315" s="11">
        <f>IF(J315="","",J315-K315)</f>
        <v/>
      </c>
      <c r="O315" s="9">
        <f>IF(OR(D315="",E315="",F315="",N315="Annulée"),"",IF(COUNTIFS($D$2:$D$501,D315,$E$2:$E$501,"&lt;"&amp;F315,$F$2:$F$501,"&gt;"&amp;E315,$N$2:$N$501,"&lt;&gt;Annulée")&gt;1,"⚠ Chambre déjà réservée à ces dates",""))</f>
        <v/>
      </c>
    </row>
    <row r="316">
      <c r="D316" s="7" t="n"/>
      <c r="E316" s="8" t="n"/>
      <c r="F316" s="8" t="n"/>
      <c r="G316" s="9">
        <f>IF(OR(E316="",F316=""),"",F316-E316)</f>
        <v/>
      </c>
      <c r="I316" s="10" t="n"/>
      <c r="J316" s="11">
        <f>IF(OR(G316="",I316=""),"",G316*I316)</f>
        <v/>
      </c>
      <c r="K316" s="10" t="n"/>
      <c r="L316" s="11">
        <f>IF(J316="","",J316-K316)</f>
        <v/>
      </c>
      <c r="O316" s="9">
        <f>IF(OR(D316="",E316="",F316="",N316="Annulée"),"",IF(COUNTIFS($D$2:$D$501,D316,$E$2:$E$501,"&lt;"&amp;F316,$F$2:$F$501,"&gt;"&amp;E316,$N$2:$N$501,"&lt;&gt;Annulée")&gt;1,"⚠ Chambre déjà réservée à ces dates",""))</f>
        <v/>
      </c>
    </row>
    <row r="317">
      <c r="D317" s="7" t="n"/>
      <c r="E317" s="8" t="n"/>
      <c r="F317" s="8" t="n"/>
      <c r="G317" s="9">
        <f>IF(OR(E317="",F317=""),"",F317-E317)</f>
        <v/>
      </c>
      <c r="I317" s="10" t="n"/>
      <c r="J317" s="11">
        <f>IF(OR(G317="",I317=""),"",G317*I317)</f>
        <v/>
      </c>
      <c r="K317" s="10" t="n"/>
      <c r="L317" s="11">
        <f>IF(J317="","",J317-K317)</f>
        <v/>
      </c>
      <c r="O317" s="9">
        <f>IF(OR(D317="",E317="",F317="",N317="Annulée"),"",IF(COUNTIFS($D$2:$D$501,D317,$E$2:$E$501,"&lt;"&amp;F317,$F$2:$F$501,"&gt;"&amp;E317,$N$2:$N$501,"&lt;&gt;Annulée")&gt;1,"⚠ Chambre déjà réservée à ces dates",""))</f>
        <v/>
      </c>
    </row>
    <row r="318">
      <c r="D318" s="7" t="n"/>
      <c r="E318" s="8" t="n"/>
      <c r="F318" s="8" t="n"/>
      <c r="G318" s="9">
        <f>IF(OR(E318="",F318=""),"",F318-E318)</f>
        <v/>
      </c>
      <c r="I318" s="10" t="n"/>
      <c r="J318" s="11">
        <f>IF(OR(G318="",I318=""),"",G318*I318)</f>
        <v/>
      </c>
      <c r="K318" s="10" t="n"/>
      <c r="L318" s="11">
        <f>IF(J318="","",J318-K318)</f>
        <v/>
      </c>
      <c r="O318" s="9">
        <f>IF(OR(D318="",E318="",F318="",N318="Annulée"),"",IF(COUNTIFS($D$2:$D$501,D318,$E$2:$E$501,"&lt;"&amp;F318,$F$2:$F$501,"&gt;"&amp;E318,$N$2:$N$501,"&lt;&gt;Annulée")&gt;1,"⚠ Chambre déjà réservée à ces dates",""))</f>
        <v/>
      </c>
    </row>
    <row r="319">
      <c r="D319" s="7" t="n"/>
      <c r="E319" s="8" t="n"/>
      <c r="F319" s="8" t="n"/>
      <c r="G319" s="9">
        <f>IF(OR(E319="",F319=""),"",F319-E319)</f>
        <v/>
      </c>
      <c r="I319" s="10" t="n"/>
      <c r="J319" s="11">
        <f>IF(OR(G319="",I319=""),"",G319*I319)</f>
        <v/>
      </c>
      <c r="K319" s="10" t="n"/>
      <c r="L319" s="11">
        <f>IF(J319="","",J319-K319)</f>
        <v/>
      </c>
      <c r="O319" s="9">
        <f>IF(OR(D319="",E319="",F319="",N319="Annulée"),"",IF(COUNTIFS($D$2:$D$501,D319,$E$2:$E$501,"&lt;"&amp;F319,$F$2:$F$501,"&gt;"&amp;E319,$N$2:$N$501,"&lt;&gt;Annulée")&gt;1,"⚠ Chambre déjà réservée à ces dates",""))</f>
        <v/>
      </c>
    </row>
    <row r="320">
      <c r="D320" s="7" t="n"/>
      <c r="E320" s="8" t="n"/>
      <c r="F320" s="8" t="n"/>
      <c r="G320" s="9">
        <f>IF(OR(E320="",F320=""),"",F320-E320)</f>
        <v/>
      </c>
      <c r="I320" s="10" t="n"/>
      <c r="J320" s="11">
        <f>IF(OR(G320="",I320=""),"",G320*I320)</f>
        <v/>
      </c>
      <c r="K320" s="10" t="n"/>
      <c r="L320" s="11">
        <f>IF(J320="","",J320-K320)</f>
        <v/>
      </c>
      <c r="O320" s="9">
        <f>IF(OR(D320="",E320="",F320="",N320="Annulée"),"",IF(COUNTIFS($D$2:$D$501,D320,$E$2:$E$501,"&lt;"&amp;F320,$F$2:$F$501,"&gt;"&amp;E320,$N$2:$N$501,"&lt;&gt;Annulée")&gt;1,"⚠ Chambre déjà réservée à ces dates",""))</f>
        <v/>
      </c>
    </row>
    <row r="321">
      <c r="D321" s="7" t="n"/>
      <c r="E321" s="8" t="n"/>
      <c r="F321" s="8" t="n"/>
      <c r="G321" s="9">
        <f>IF(OR(E321="",F321=""),"",F321-E321)</f>
        <v/>
      </c>
      <c r="I321" s="10" t="n"/>
      <c r="J321" s="11">
        <f>IF(OR(G321="",I321=""),"",G321*I321)</f>
        <v/>
      </c>
      <c r="K321" s="10" t="n"/>
      <c r="L321" s="11">
        <f>IF(J321="","",J321-K321)</f>
        <v/>
      </c>
      <c r="O321" s="9">
        <f>IF(OR(D321="",E321="",F321="",N321="Annulée"),"",IF(COUNTIFS($D$2:$D$501,D321,$E$2:$E$501,"&lt;"&amp;F321,$F$2:$F$501,"&gt;"&amp;E321,$N$2:$N$501,"&lt;&gt;Annulée")&gt;1,"⚠ Chambre déjà réservée à ces dates",""))</f>
        <v/>
      </c>
    </row>
    <row r="322">
      <c r="D322" s="7" t="n"/>
      <c r="E322" s="8" t="n"/>
      <c r="F322" s="8" t="n"/>
      <c r="G322" s="9">
        <f>IF(OR(E322="",F322=""),"",F322-E322)</f>
        <v/>
      </c>
      <c r="I322" s="10" t="n"/>
      <c r="J322" s="11">
        <f>IF(OR(G322="",I322=""),"",G322*I322)</f>
        <v/>
      </c>
      <c r="K322" s="10" t="n"/>
      <c r="L322" s="11">
        <f>IF(J322="","",J322-K322)</f>
        <v/>
      </c>
      <c r="O322" s="9">
        <f>IF(OR(D322="",E322="",F322="",N322="Annulée"),"",IF(COUNTIFS($D$2:$D$501,D322,$E$2:$E$501,"&lt;"&amp;F322,$F$2:$F$501,"&gt;"&amp;E322,$N$2:$N$501,"&lt;&gt;Annulée")&gt;1,"⚠ Chambre déjà réservée à ces dates",""))</f>
        <v/>
      </c>
    </row>
    <row r="323">
      <c r="D323" s="7" t="n"/>
      <c r="E323" s="8" t="n"/>
      <c r="F323" s="8" t="n"/>
      <c r="G323" s="9">
        <f>IF(OR(E323="",F323=""),"",F323-E323)</f>
        <v/>
      </c>
      <c r="I323" s="10" t="n"/>
      <c r="J323" s="11">
        <f>IF(OR(G323="",I323=""),"",G323*I323)</f>
        <v/>
      </c>
      <c r="K323" s="10" t="n"/>
      <c r="L323" s="11">
        <f>IF(J323="","",J323-K323)</f>
        <v/>
      </c>
      <c r="O323" s="9">
        <f>IF(OR(D323="",E323="",F323="",N323="Annulée"),"",IF(COUNTIFS($D$2:$D$501,D323,$E$2:$E$501,"&lt;"&amp;F323,$F$2:$F$501,"&gt;"&amp;E323,$N$2:$N$501,"&lt;&gt;Annulée")&gt;1,"⚠ Chambre déjà réservée à ces dates",""))</f>
        <v/>
      </c>
    </row>
    <row r="324">
      <c r="D324" s="7" t="n"/>
      <c r="E324" s="8" t="n"/>
      <c r="F324" s="8" t="n"/>
      <c r="G324" s="9">
        <f>IF(OR(E324="",F324=""),"",F324-E324)</f>
        <v/>
      </c>
      <c r="I324" s="10" t="n"/>
      <c r="J324" s="11">
        <f>IF(OR(G324="",I324=""),"",G324*I324)</f>
        <v/>
      </c>
      <c r="K324" s="10" t="n"/>
      <c r="L324" s="11">
        <f>IF(J324="","",J324-K324)</f>
        <v/>
      </c>
      <c r="O324" s="9">
        <f>IF(OR(D324="",E324="",F324="",N324="Annulée"),"",IF(COUNTIFS($D$2:$D$501,D324,$E$2:$E$501,"&lt;"&amp;F324,$F$2:$F$501,"&gt;"&amp;E324,$N$2:$N$501,"&lt;&gt;Annulée")&gt;1,"⚠ Chambre déjà réservée à ces dates",""))</f>
        <v/>
      </c>
    </row>
    <row r="325">
      <c r="D325" s="7" t="n"/>
      <c r="E325" s="8" t="n"/>
      <c r="F325" s="8" t="n"/>
      <c r="G325" s="9">
        <f>IF(OR(E325="",F325=""),"",F325-E325)</f>
        <v/>
      </c>
      <c r="I325" s="10" t="n"/>
      <c r="J325" s="11">
        <f>IF(OR(G325="",I325=""),"",G325*I325)</f>
        <v/>
      </c>
      <c r="K325" s="10" t="n"/>
      <c r="L325" s="11">
        <f>IF(J325="","",J325-K325)</f>
        <v/>
      </c>
      <c r="O325" s="9">
        <f>IF(OR(D325="",E325="",F325="",N325="Annulée"),"",IF(COUNTIFS($D$2:$D$501,D325,$E$2:$E$501,"&lt;"&amp;F325,$F$2:$F$501,"&gt;"&amp;E325,$N$2:$N$501,"&lt;&gt;Annulée")&gt;1,"⚠ Chambre déjà réservée à ces dates",""))</f>
        <v/>
      </c>
    </row>
    <row r="326">
      <c r="D326" s="7" t="n"/>
      <c r="E326" s="8" t="n"/>
      <c r="F326" s="8" t="n"/>
      <c r="G326" s="9">
        <f>IF(OR(E326="",F326=""),"",F326-E326)</f>
        <v/>
      </c>
      <c r="I326" s="10" t="n"/>
      <c r="J326" s="11">
        <f>IF(OR(G326="",I326=""),"",G326*I326)</f>
        <v/>
      </c>
      <c r="K326" s="10" t="n"/>
      <c r="L326" s="11">
        <f>IF(J326="","",J326-K326)</f>
        <v/>
      </c>
      <c r="O326" s="9">
        <f>IF(OR(D326="",E326="",F326="",N326="Annulée"),"",IF(COUNTIFS($D$2:$D$501,D326,$E$2:$E$501,"&lt;"&amp;F326,$F$2:$F$501,"&gt;"&amp;E326,$N$2:$N$501,"&lt;&gt;Annulée")&gt;1,"⚠ Chambre déjà réservée à ces dates",""))</f>
        <v/>
      </c>
    </row>
    <row r="327">
      <c r="D327" s="7" t="n"/>
      <c r="E327" s="8" t="n"/>
      <c r="F327" s="8" t="n"/>
      <c r="G327" s="9">
        <f>IF(OR(E327="",F327=""),"",F327-E327)</f>
        <v/>
      </c>
      <c r="I327" s="10" t="n"/>
      <c r="J327" s="11">
        <f>IF(OR(G327="",I327=""),"",G327*I327)</f>
        <v/>
      </c>
      <c r="K327" s="10" t="n"/>
      <c r="L327" s="11">
        <f>IF(J327="","",J327-K327)</f>
        <v/>
      </c>
      <c r="O327" s="9">
        <f>IF(OR(D327="",E327="",F327="",N327="Annulée"),"",IF(COUNTIFS($D$2:$D$501,D327,$E$2:$E$501,"&lt;"&amp;F327,$F$2:$F$501,"&gt;"&amp;E327,$N$2:$N$501,"&lt;&gt;Annulée")&gt;1,"⚠ Chambre déjà réservée à ces dates",""))</f>
        <v/>
      </c>
    </row>
    <row r="328">
      <c r="D328" s="7" t="n"/>
      <c r="E328" s="8" t="n"/>
      <c r="F328" s="8" t="n"/>
      <c r="G328" s="9">
        <f>IF(OR(E328="",F328=""),"",F328-E328)</f>
        <v/>
      </c>
      <c r="I328" s="10" t="n"/>
      <c r="J328" s="11">
        <f>IF(OR(G328="",I328=""),"",G328*I328)</f>
        <v/>
      </c>
      <c r="K328" s="10" t="n"/>
      <c r="L328" s="11">
        <f>IF(J328="","",J328-K328)</f>
        <v/>
      </c>
      <c r="O328" s="9">
        <f>IF(OR(D328="",E328="",F328="",N328="Annulée"),"",IF(COUNTIFS($D$2:$D$501,D328,$E$2:$E$501,"&lt;"&amp;F328,$F$2:$F$501,"&gt;"&amp;E328,$N$2:$N$501,"&lt;&gt;Annulée")&gt;1,"⚠ Chambre déjà réservée à ces dates",""))</f>
        <v/>
      </c>
    </row>
    <row r="329">
      <c r="D329" s="7" t="n"/>
      <c r="E329" s="8" t="n"/>
      <c r="F329" s="8" t="n"/>
      <c r="G329" s="9">
        <f>IF(OR(E329="",F329=""),"",F329-E329)</f>
        <v/>
      </c>
      <c r="I329" s="10" t="n"/>
      <c r="J329" s="11">
        <f>IF(OR(G329="",I329=""),"",G329*I329)</f>
        <v/>
      </c>
      <c r="K329" s="10" t="n"/>
      <c r="L329" s="11">
        <f>IF(J329="","",J329-K329)</f>
        <v/>
      </c>
      <c r="O329" s="9">
        <f>IF(OR(D329="",E329="",F329="",N329="Annulée"),"",IF(COUNTIFS($D$2:$D$501,D329,$E$2:$E$501,"&lt;"&amp;F329,$F$2:$F$501,"&gt;"&amp;E329,$N$2:$N$501,"&lt;&gt;Annulée")&gt;1,"⚠ Chambre déjà réservée à ces dates",""))</f>
        <v/>
      </c>
    </row>
    <row r="330">
      <c r="D330" s="7" t="n"/>
      <c r="E330" s="8" t="n"/>
      <c r="F330" s="8" t="n"/>
      <c r="G330" s="9">
        <f>IF(OR(E330="",F330=""),"",F330-E330)</f>
        <v/>
      </c>
      <c r="I330" s="10" t="n"/>
      <c r="J330" s="11">
        <f>IF(OR(G330="",I330=""),"",G330*I330)</f>
        <v/>
      </c>
      <c r="K330" s="10" t="n"/>
      <c r="L330" s="11">
        <f>IF(J330="","",J330-K330)</f>
        <v/>
      </c>
      <c r="O330" s="9">
        <f>IF(OR(D330="",E330="",F330="",N330="Annulée"),"",IF(COUNTIFS($D$2:$D$501,D330,$E$2:$E$501,"&lt;"&amp;F330,$F$2:$F$501,"&gt;"&amp;E330,$N$2:$N$501,"&lt;&gt;Annulée")&gt;1,"⚠ Chambre déjà réservée à ces dates",""))</f>
        <v/>
      </c>
    </row>
    <row r="331">
      <c r="D331" s="7" t="n"/>
      <c r="E331" s="8" t="n"/>
      <c r="F331" s="8" t="n"/>
      <c r="G331" s="9">
        <f>IF(OR(E331="",F331=""),"",F331-E331)</f>
        <v/>
      </c>
      <c r="I331" s="10" t="n"/>
      <c r="J331" s="11">
        <f>IF(OR(G331="",I331=""),"",G331*I331)</f>
        <v/>
      </c>
      <c r="K331" s="10" t="n"/>
      <c r="L331" s="11">
        <f>IF(J331="","",J331-K331)</f>
        <v/>
      </c>
      <c r="O331" s="9">
        <f>IF(OR(D331="",E331="",F331="",N331="Annulée"),"",IF(COUNTIFS($D$2:$D$501,D331,$E$2:$E$501,"&lt;"&amp;F331,$F$2:$F$501,"&gt;"&amp;E331,$N$2:$N$501,"&lt;&gt;Annulée")&gt;1,"⚠ Chambre déjà réservée à ces dates",""))</f>
        <v/>
      </c>
    </row>
    <row r="332">
      <c r="D332" s="7" t="n"/>
      <c r="E332" s="8" t="n"/>
      <c r="F332" s="8" t="n"/>
      <c r="G332" s="9">
        <f>IF(OR(E332="",F332=""),"",F332-E332)</f>
        <v/>
      </c>
      <c r="I332" s="10" t="n"/>
      <c r="J332" s="11">
        <f>IF(OR(G332="",I332=""),"",G332*I332)</f>
        <v/>
      </c>
      <c r="K332" s="10" t="n"/>
      <c r="L332" s="11">
        <f>IF(J332="","",J332-K332)</f>
        <v/>
      </c>
      <c r="O332" s="9">
        <f>IF(OR(D332="",E332="",F332="",N332="Annulée"),"",IF(COUNTIFS($D$2:$D$501,D332,$E$2:$E$501,"&lt;"&amp;F332,$F$2:$F$501,"&gt;"&amp;E332,$N$2:$N$501,"&lt;&gt;Annulée")&gt;1,"⚠ Chambre déjà réservée à ces dates",""))</f>
        <v/>
      </c>
    </row>
    <row r="333">
      <c r="D333" s="7" t="n"/>
      <c r="E333" s="8" t="n"/>
      <c r="F333" s="8" t="n"/>
      <c r="G333" s="9">
        <f>IF(OR(E333="",F333=""),"",F333-E333)</f>
        <v/>
      </c>
      <c r="I333" s="10" t="n"/>
      <c r="J333" s="11">
        <f>IF(OR(G333="",I333=""),"",G333*I333)</f>
        <v/>
      </c>
      <c r="K333" s="10" t="n"/>
      <c r="L333" s="11">
        <f>IF(J333="","",J333-K333)</f>
        <v/>
      </c>
      <c r="O333" s="9">
        <f>IF(OR(D333="",E333="",F333="",N333="Annulée"),"",IF(COUNTIFS($D$2:$D$501,D333,$E$2:$E$501,"&lt;"&amp;F333,$F$2:$F$501,"&gt;"&amp;E333,$N$2:$N$501,"&lt;&gt;Annulée")&gt;1,"⚠ Chambre déjà réservée à ces dates",""))</f>
        <v/>
      </c>
    </row>
    <row r="334">
      <c r="D334" s="7" t="n"/>
      <c r="E334" s="8" t="n"/>
      <c r="F334" s="8" t="n"/>
      <c r="G334" s="9">
        <f>IF(OR(E334="",F334=""),"",F334-E334)</f>
        <v/>
      </c>
      <c r="I334" s="10" t="n"/>
      <c r="J334" s="11">
        <f>IF(OR(G334="",I334=""),"",G334*I334)</f>
        <v/>
      </c>
      <c r="K334" s="10" t="n"/>
      <c r="L334" s="11">
        <f>IF(J334="","",J334-K334)</f>
        <v/>
      </c>
      <c r="O334" s="9">
        <f>IF(OR(D334="",E334="",F334="",N334="Annulée"),"",IF(COUNTIFS($D$2:$D$501,D334,$E$2:$E$501,"&lt;"&amp;F334,$F$2:$F$501,"&gt;"&amp;E334,$N$2:$N$501,"&lt;&gt;Annulée")&gt;1,"⚠ Chambre déjà réservée à ces dates",""))</f>
        <v/>
      </c>
    </row>
    <row r="335">
      <c r="D335" s="7" t="n"/>
      <c r="E335" s="8" t="n"/>
      <c r="F335" s="8" t="n"/>
      <c r="G335" s="9">
        <f>IF(OR(E335="",F335=""),"",F335-E335)</f>
        <v/>
      </c>
      <c r="I335" s="10" t="n"/>
      <c r="J335" s="11">
        <f>IF(OR(G335="",I335=""),"",G335*I335)</f>
        <v/>
      </c>
      <c r="K335" s="10" t="n"/>
      <c r="L335" s="11">
        <f>IF(J335="","",J335-K335)</f>
        <v/>
      </c>
      <c r="O335" s="9">
        <f>IF(OR(D335="",E335="",F335="",N335="Annulée"),"",IF(COUNTIFS($D$2:$D$501,D335,$E$2:$E$501,"&lt;"&amp;F335,$F$2:$F$501,"&gt;"&amp;E335,$N$2:$N$501,"&lt;&gt;Annulée")&gt;1,"⚠ Chambre déjà réservée à ces dates",""))</f>
        <v/>
      </c>
    </row>
    <row r="336">
      <c r="D336" s="7" t="n"/>
      <c r="E336" s="8" t="n"/>
      <c r="F336" s="8" t="n"/>
      <c r="G336" s="9">
        <f>IF(OR(E336="",F336=""),"",F336-E336)</f>
        <v/>
      </c>
      <c r="I336" s="10" t="n"/>
      <c r="J336" s="11">
        <f>IF(OR(G336="",I336=""),"",G336*I336)</f>
        <v/>
      </c>
      <c r="K336" s="10" t="n"/>
      <c r="L336" s="11">
        <f>IF(J336="","",J336-K336)</f>
        <v/>
      </c>
      <c r="O336" s="9">
        <f>IF(OR(D336="",E336="",F336="",N336="Annulée"),"",IF(COUNTIFS($D$2:$D$501,D336,$E$2:$E$501,"&lt;"&amp;F336,$F$2:$F$501,"&gt;"&amp;E336,$N$2:$N$501,"&lt;&gt;Annulée")&gt;1,"⚠ Chambre déjà réservée à ces dates",""))</f>
        <v/>
      </c>
    </row>
    <row r="337">
      <c r="D337" s="7" t="n"/>
      <c r="E337" s="8" t="n"/>
      <c r="F337" s="8" t="n"/>
      <c r="G337" s="9">
        <f>IF(OR(E337="",F337=""),"",F337-E337)</f>
        <v/>
      </c>
      <c r="I337" s="10" t="n"/>
      <c r="J337" s="11">
        <f>IF(OR(G337="",I337=""),"",G337*I337)</f>
        <v/>
      </c>
      <c r="K337" s="10" t="n"/>
      <c r="L337" s="11">
        <f>IF(J337="","",J337-K337)</f>
        <v/>
      </c>
      <c r="O337" s="9">
        <f>IF(OR(D337="",E337="",F337="",N337="Annulée"),"",IF(COUNTIFS($D$2:$D$501,D337,$E$2:$E$501,"&lt;"&amp;F337,$F$2:$F$501,"&gt;"&amp;E337,$N$2:$N$501,"&lt;&gt;Annulée")&gt;1,"⚠ Chambre déjà réservée à ces dates",""))</f>
        <v/>
      </c>
    </row>
    <row r="338">
      <c r="D338" s="7" t="n"/>
      <c r="E338" s="8" t="n"/>
      <c r="F338" s="8" t="n"/>
      <c r="G338" s="9">
        <f>IF(OR(E338="",F338=""),"",F338-E338)</f>
        <v/>
      </c>
      <c r="I338" s="10" t="n"/>
      <c r="J338" s="11">
        <f>IF(OR(G338="",I338=""),"",G338*I338)</f>
        <v/>
      </c>
      <c r="K338" s="10" t="n"/>
      <c r="L338" s="11">
        <f>IF(J338="","",J338-K338)</f>
        <v/>
      </c>
      <c r="O338" s="9">
        <f>IF(OR(D338="",E338="",F338="",N338="Annulée"),"",IF(COUNTIFS($D$2:$D$501,D338,$E$2:$E$501,"&lt;"&amp;F338,$F$2:$F$501,"&gt;"&amp;E338,$N$2:$N$501,"&lt;&gt;Annulée")&gt;1,"⚠ Chambre déjà réservée à ces dates",""))</f>
        <v/>
      </c>
    </row>
    <row r="339">
      <c r="D339" s="7" t="n"/>
      <c r="E339" s="8" t="n"/>
      <c r="F339" s="8" t="n"/>
      <c r="G339" s="9">
        <f>IF(OR(E339="",F339=""),"",F339-E339)</f>
        <v/>
      </c>
      <c r="I339" s="10" t="n"/>
      <c r="J339" s="11">
        <f>IF(OR(G339="",I339=""),"",G339*I339)</f>
        <v/>
      </c>
      <c r="K339" s="10" t="n"/>
      <c r="L339" s="11">
        <f>IF(J339="","",J339-K339)</f>
        <v/>
      </c>
      <c r="O339" s="9">
        <f>IF(OR(D339="",E339="",F339="",N339="Annulée"),"",IF(COUNTIFS($D$2:$D$501,D339,$E$2:$E$501,"&lt;"&amp;F339,$F$2:$F$501,"&gt;"&amp;E339,$N$2:$N$501,"&lt;&gt;Annulée")&gt;1,"⚠ Chambre déjà réservée à ces dates",""))</f>
        <v/>
      </c>
    </row>
    <row r="340">
      <c r="D340" s="7" t="n"/>
      <c r="E340" s="8" t="n"/>
      <c r="F340" s="8" t="n"/>
      <c r="G340" s="9">
        <f>IF(OR(E340="",F340=""),"",F340-E340)</f>
        <v/>
      </c>
      <c r="I340" s="10" t="n"/>
      <c r="J340" s="11">
        <f>IF(OR(G340="",I340=""),"",G340*I340)</f>
        <v/>
      </c>
      <c r="K340" s="10" t="n"/>
      <c r="L340" s="11">
        <f>IF(J340="","",J340-K340)</f>
        <v/>
      </c>
      <c r="O340" s="9">
        <f>IF(OR(D340="",E340="",F340="",N340="Annulée"),"",IF(COUNTIFS($D$2:$D$501,D340,$E$2:$E$501,"&lt;"&amp;F340,$F$2:$F$501,"&gt;"&amp;E340,$N$2:$N$501,"&lt;&gt;Annulée")&gt;1,"⚠ Chambre déjà réservée à ces dates",""))</f>
        <v/>
      </c>
    </row>
    <row r="341">
      <c r="D341" s="7" t="n"/>
      <c r="E341" s="8" t="n"/>
      <c r="F341" s="8" t="n"/>
      <c r="G341" s="9">
        <f>IF(OR(E341="",F341=""),"",F341-E341)</f>
        <v/>
      </c>
      <c r="I341" s="10" t="n"/>
      <c r="J341" s="11">
        <f>IF(OR(G341="",I341=""),"",G341*I341)</f>
        <v/>
      </c>
      <c r="K341" s="10" t="n"/>
      <c r="L341" s="11">
        <f>IF(J341="","",J341-K341)</f>
        <v/>
      </c>
      <c r="O341" s="9">
        <f>IF(OR(D341="",E341="",F341="",N341="Annulée"),"",IF(COUNTIFS($D$2:$D$501,D341,$E$2:$E$501,"&lt;"&amp;F341,$F$2:$F$501,"&gt;"&amp;E341,$N$2:$N$501,"&lt;&gt;Annulée")&gt;1,"⚠ Chambre déjà réservée à ces dates",""))</f>
        <v/>
      </c>
    </row>
    <row r="342">
      <c r="D342" s="7" t="n"/>
      <c r="E342" s="8" t="n"/>
      <c r="F342" s="8" t="n"/>
      <c r="G342" s="9">
        <f>IF(OR(E342="",F342=""),"",F342-E342)</f>
        <v/>
      </c>
      <c r="I342" s="10" t="n"/>
      <c r="J342" s="11">
        <f>IF(OR(G342="",I342=""),"",G342*I342)</f>
        <v/>
      </c>
      <c r="K342" s="10" t="n"/>
      <c r="L342" s="11">
        <f>IF(J342="","",J342-K342)</f>
        <v/>
      </c>
      <c r="O342" s="9">
        <f>IF(OR(D342="",E342="",F342="",N342="Annulée"),"",IF(COUNTIFS($D$2:$D$501,D342,$E$2:$E$501,"&lt;"&amp;F342,$F$2:$F$501,"&gt;"&amp;E342,$N$2:$N$501,"&lt;&gt;Annulée")&gt;1,"⚠ Chambre déjà réservée à ces dates",""))</f>
        <v/>
      </c>
    </row>
    <row r="343">
      <c r="D343" s="7" t="n"/>
      <c r="E343" s="8" t="n"/>
      <c r="F343" s="8" t="n"/>
      <c r="G343" s="9">
        <f>IF(OR(E343="",F343=""),"",F343-E343)</f>
        <v/>
      </c>
      <c r="I343" s="10" t="n"/>
      <c r="J343" s="11">
        <f>IF(OR(G343="",I343=""),"",G343*I343)</f>
        <v/>
      </c>
      <c r="K343" s="10" t="n"/>
      <c r="L343" s="11">
        <f>IF(J343="","",J343-K343)</f>
        <v/>
      </c>
      <c r="O343" s="9">
        <f>IF(OR(D343="",E343="",F343="",N343="Annulée"),"",IF(COUNTIFS($D$2:$D$501,D343,$E$2:$E$501,"&lt;"&amp;F343,$F$2:$F$501,"&gt;"&amp;E343,$N$2:$N$501,"&lt;&gt;Annulée")&gt;1,"⚠ Chambre déjà réservée à ces dates",""))</f>
        <v/>
      </c>
    </row>
    <row r="344">
      <c r="D344" s="7" t="n"/>
      <c r="E344" s="8" t="n"/>
      <c r="F344" s="8" t="n"/>
      <c r="G344" s="9">
        <f>IF(OR(E344="",F344=""),"",F344-E344)</f>
        <v/>
      </c>
      <c r="I344" s="10" t="n"/>
      <c r="J344" s="11">
        <f>IF(OR(G344="",I344=""),"",G344*I344)</f>
        <v/>
      </c>
      <c r="K344" s="10" t="n"/>
      <c r="L344" s="11">
        <f>IF(J344="","",J344-K344)</f>
        <v/>
      </c>
      <c r="O344" s="9">
        <f>IF(OR(D344="",E344="",F344="",N344="Annulée"),"",IF(COUNTIFS($D$2:$D$501,D344,$E$2:$E$501,"&lt;"&amp;F344,$F$2:$F$501,"&gt;"&amp;E344,$N$2:$N$501,"&lt;&gt;Annulée")&gt;1,"⚠ Chambre déjà réservée à ces dates",""))</f>
        <v/>
      </c>
    </row>
    <row r="345">
      <c r="D345" s="7" t="n"/>
      <c r="E345" s="8" t="n"/>
      <c r="F345" s="8" t="n"/>
      <c r="G345" s="9">
        <f>IF(OR(E345="",F345=""),"",F345-E345)</f>
        <v/>
      </c>
      <c r="I345" s="10" t="n"/>
      <c r="J345" s="11">
        <f>IF(OR(G345="",I345=""),"",G345*I345)</f>
        <v/>
      </c>
      <c r="K345" s="10" t="n"/>
      <c r="L345" s="11">
        <f>IF(J345="","",J345-K345)</f>
        <v/>
      </c>
      <c r="O345" s="9">
        <f>IF(OR(D345="",E345="",F345="",N345="Annulée"),"",IF(COUNTIFS($D$2:$D$501,D345,$E$2:$E$501,"&lt;"&amp;F345,$F$2:$F$501,"&gt;"&amp;E345,$N$2:$N$501,"&lt;&gt;Annulée")&gt;1,"⚠ Chambre déjà réservée à ces dates",""))</f>
        <v/>
      </c>
    </row>
    <row r="346">
      <c r="D346" s="7" t="n"/>
      <c r="E346" s="8" t="n"/>
      <c r="F346" s="8" t="n"/>
      <c r="G346" s="9">
        <f>IF(OR(E346="",F346=""),"",F346-E346)</f>
        <v/>
      </c>
      <c r="I346" s="10" t="n"/>
      <c r="J346" s="11">
        <f>IF(OR(G346="",I346=""),"",G346*I346)</f>
        <v/>
      </c>
      <c r="K346" s="10" t="n"/>
      <c r="L346" s="11">
        <f>IF(J346="","",J346-K346)</f>
        <v/>
      </c>
      <c r="O346" s="9">
        <f>IF(OR(D346="",E346="",F346="",N346="Annulée"),"",IF(COUNTIFS($D$2:$D$501,D346,$E$2:$E$501,"&lt;"&amp;F346,$F$2:$F$501,"&gt;"&amp;E346,$N$2:$N$501,"&lt;&gt;Annulée")&gt;1,"⚠ Chambre déjà réservée à ces dates",""))</f>
        <v/>
      </c>
    </row>
    <row r="347">
      <c r="D347" s="7" t="n"/>
      <c r="E347" s="8" t="n"/>
      <c r="F347" s="8" t="n"/>
      <c r="G347" s="9">
        <f>IF(OR(E347="",F347=""),"",F347-E347)</f>
        <v/>
      </c>
      <c r="I347" s="10" t="n"/>
      <c r="J347" s="11">
        <f>IF(OR(G347="",I347=""),"",G347*I347)</f>
        <v/>
      </c>
      <c r="K347" s="10" t="n"/>
      <c r="L347" s="11">
        <f>IF(J347="","",J347-K347)</f>
        <v/>
      </c>
      <c r="O347" s="9">
        <f>IF(OR(D347="",E347="",F347="",N347="Annulée"),"",IF(COUNTIFS($D$2:$D$501,D347,$E$2:$E$501,"&lt;"&amp;F347,$F$2:$F$501,"&gt;"&amp;E347,$N$2:$N$501,"&lt;&gt;Annulée")&gt;1,"⚠ Chambre déjà réservée à ces dates",""))</f>
        <v/>
      </c>
    </row>
    <row r="348">
      <c r="D348" s="7" t="n"/>
      <c r="E348" s="8" t="n"/>
      <c r="F348" s="8" t="n"/>
      <c r="G348" s="9">
        <f>IF(OR(E348="",F348=""),"",F348-E348)</f>
        <v/>
      </c>
      <c r="I348" s="10" t="n"/>
      <c r="J348" s="11">
        <f>IF(OR(G348="",I348=""),"",G348*I348)</f>
        <v/>
      </c>
      <c r="K348" s="10" t="n"/>
      <c r="L348" s="11">
        <f>IF(J348="","",J348-K348)</f>
        <v/>
      </c>
      <c r="O348" s="9">
        <f>IF(OR(D348="",E348="",F348="",N348="Annulée"),"",IF(COUNTIFS($D$2:$D$501,D348,$E$2:$E$501,"&lt;"&amp;F348,$F$2:$F$501,"&gt;"&amp;E348,$N$2:$N$501,"&lt;&gt;Annulée")&gt;1,"⚠ Chambre déjà réservée à ces dates",""))</f>
        <v/>
      </c>
    </row>
    <row r="349">
      <c r="D349" s="7" t="n"/>
      <c r="E349" s="8" t="n"/>
      <c r="F349" s="8" t="n"/>
      <c r="G349" s="9">
        <f>IF(OR(E349="",F349=""),"",F349-E349)</f>
        <v/>
      </c>
      <c r="I349" s="10" t="n"/>
      <c r="J349" s="11">
        <f>IF(OR(G349="",I349=""),"",G349*I349)</f>
        <v/>
      </c>
      <c r="K349" s="10" t="n"/>
      <c r="L349" s="11">
        <f>IF(J349="","",J349-K349)</f>
        <v/>
      </c>
      <c r="O349" s="9">
        <f>IF(OR(D349="",E349="",F349="",N349="Annulée"),"",IF(COUNTIFS($D$2:$D$501,D349,$E$2:$E$501,"&lt;"&amp;F349,$F$2:$F$501,"&gt;"&amp;E349,$N$2:$N$501,"&lt;&gt;Annulée")&gt;1,"⚠ Chambre déjà réservée à ces dates",""))</f>
        <v/>
      </c>
    </row>
    <row r="350">
      <c r="D350" s="7" t="n"/>
      <c r="E350" s="8" t="n"/>
      <c r="F350" s="8" t="n"/>
      <c r="G350" s="9">
        <f>IF(OR(E350="",F350=""),"",F350-E350)</f>
        <v/>
      </c>
      <c r="I350" s="10" t="n"/>
      <c r="J350" s="11">
        <f>IF(OR(G350="",I350=""),"",G350*I350)</f>
        <v/>
      </c>
      <c r="K350" s="10" t="n"/>
      <c r="L350" s="11">
        <f>IF(J350="","",J350-K350)</f>
        <v/>
      </c>
      <c r="O350" s="9">
        <f>IF(OR(D350="",E350="",F350="",N350="Annulée"),"",IF(COUNTIFS($D$2:$D$501,D350,$E$2:$E$501,"&lt;"&amp;F350,$F$2:$F$501,"&gt;"&amp;E350,$N$2:$N$501,"&lt;&gt;Annulée")&gt;1,"⚠ Chambre déjà réservée à ces dates",""))</f>
        <v/>
      </c>
    </row>
    <row r="351">
      <c r="D351" s="7" t="n"/>
      <c r="E351" s="8" t="n"/>
      <c r="F351" s="8" t="n"/>
      <c r="G351" s="9">
        <f>IF(OR(E351="",F351=""),"",F351-E351)</f>
        <v/>
      </c>
      <c r="I351" s="10" t="n"/>
      <c r="J351" s="11">
        <f>IF(OR(G351="",I351=""),"",G351*I351)</f>
        <v/>
      </c>
      <c r="K351" s="10" t="n"/>
      <c r="L351" s="11">
        <f>IF(J351="","",J351-K351)</f>
        <v/>
      </c>
      <c r="O351" s="9">
        <f>IF(OR(D351="",E351="",F351="",N351="Annulée"),"",IF(COUNTIFS($D$2:$D$501,D351,$E$2:$E$501,"&lt;"&amp;F351,$F$2:$F$501,"&gt;"&amp;E351,$N$2:$N$501,"&lt;&gt;Annulée")&gt;1,"⚠ Chambre déjà réservée à ces dates",""))</f>
        <v/>
      </c>
    </row>
    <row r="352">
      <c r="D352" s="7" t="n"/>
      <c r="E352" s="8" t="n"/>
      <c r="F352" s="8" t="n"/>
      <c r="G352" s="9">
        <f>IF(OR(E352="",F352=""),"",F352-E352)</f>
        <v/>
      </c>
      <c r="I352" s="10" t="n"/>
      <c r="J352" s="11">
        <f>IF(OR(G352="",I352=""),"",G352*I352)</f>
        <v/>
      </c>
      <c r="K352" s="10" t="n"/>
      <c r="L352" s="11">
        <f>IF(J352="","",J352-K352)</f>
        <v/>
      </c>
      <c r="O352" s="9">
        <f>IF(OR(D352="",E352="",F352="",N352="Annulée"),"",IF(COUNTIFS($D$2:$D$501,D352,$E$2:$E$501,"&lt;"&amp;F352,$F$2:$F$501,"&gt;"&amp;E352,$N$2:$N$501,"&lt;&gt;Annulée")&gt;1,"⚠ Chambre déjà réservée à ces dates",""))</f>
        <v/>
      </c>
    </row>
    <row r="353">
      <c r="D353" s="7" t="n"/>
      <c r="E353" s="8" t="n"/>
      <c r="F353" s="8" t="n"/>
      <c r="G353" s="9">
        <f>IF(OR(E353="",F353=""),"",F353-E353)</f>
        <v/>
      </c>
      <c r="I353" s="10" t="n"/>
      <c r="J353" s="11">
        <f>IF(OR(G353="",I353=""),"",G353*I353)</f>
        <v/>
      </c>
      <c r="K353" s="10" t="n"/>
      <c r="L353" s="11">
        <f>IF(J353="","",J353-K353)</f>
        <v/>
      </c>
      <c r="O353" s="9">
        <f>IF(OR(D353="",E353="",F353="",N353="Annulée"),"",IF(COUNTIFS($D$2:$D$501,D353,$E$2:$E$501,"&lt;"&amp;F353,$F$2:$F$501,"&gt;"&amp;E353,$N$2:$N$501,"&lt;&gt;Annulée")&gt;1,"⚠ Chambre déjà réservée à ces dates",""))</f>
        <v/>
      </c>
    </row>
    <row r="354">
      <c r="D354" s="7" t="n"/>
      <c r="E354" s="8" t="n"/>
      <c r="F354" s="8" t="n"/>
      <c r="G354" s="9">
        <f>IF(OR(E354="",F354=""),"",F354-E354)</f>
        <v/>
      </c>
      <c r="I354" s="10" t="n"/>
      <c r="J354" s="11">
        <f>IF(OR(G354="",I354=""),"",G354*I354)</f>
        <v/>
      </c>
      <c r="K354" s="10" t="n"/>
      <c r="L354" s="11">
        <f>IF(J354="","",J354-K354)</f>
        <v/>
      </c>
      <c r="O354" s="9">
        <f>IF(OR(D354="",E354="",F354="",N354="Annulée"),"",IF(COUNTIFS($D$2:$D$501,D354,$E$2:$E$501,"&lt;"&amp;F354,$F$2:$F$501,"&gt;"&amp;E354,$N$2:$N$501,"&lt;&gt;Annulée")&gt;1,"⚠ Chambre déjà réservée à ces dates",""))</f>
        <v/>
      </c>
    </row>
    <row r="355">
      <c r="D355" s="7" t="n"/>
      <c r="E355" s="8" t="n"/>
      <c r="F355" s="8" t="n"/>
      <c r="G355" s="9">
        <f>IF(OR(E355="",F355=""),"",F355-E355)</f>
        <v/>
      </c>
      <c r="I355" s="10" t="n"/>
      <c r="J355" s="11">
        <f>IF(OR(G355="",I355=""),"",G355*I355)</f>
        <v/>
      </c>
      <c r="K355" s="10" t="n"/>
      <c r="L355" s="11">
        <f>IF(J355="","",J355-K355)</f>
        <v/>
      </c>
      <c r="O355" s="9">
        <f>IF(OR(D355="",E355="",F355="",N355="Annulée"),"",IF(COUNTIFS($D$2:$D$501,D355,$E$2:$E$501,"&lt;"&amp;F355,$F$2:$F$501,"&gt;"&amp;E355,$N$2:$N$501,"&lt;&gt;Annulée")&gt;1,"⚠ Chambre déjà réservée à ces dates",""))</f>
        <v/>
      </c>
    </row>
    <row r="356">
      <c r="D356" s="7" t="n"/>
      <c r="E356" s="8" t="n"/>
      <c r="F356" s="8" t="n"/>
      <c r="G356" s="9">
        <f>IF(OR(E356="",F356=""),"",F356-E356)</f>
        <v/>
      </c>
      <c r="I356" s="10" t="n"/>
      <c r="J356" s="11">
        <f>IF(OR(G356="",I356=""),"",G356*I356)</f>
        <v/>
      </c>
      <c r="K356" s="10" t="n"/>
      <c r="L356" s="11">
        <f>IF(J356="","",J356-K356)</f>
        <v/>
      </c>
      <c r="O356" s="9">
        <f>IF(OR(D356="",E356="",F356="",N356="Annulée"),"",IF(COUNTIFS($D$2:$D$501,D356,$E$2:$E$501,"&lt;"&amp;F356,$F$2:$F$501,"&gt;"&amp;E356,$N$2:$N$501,"&lt;&gt;Annulée")&gt;1,"⚠ Chambre déjà réservée à ces dates",""))</f>
        <v/>
      </c>
    </row>
    <row r="357">
      <c r="D357" s="7" t="n"/>
      <c r="E357" s="8" t="n"/>
      <c r="F357" s="8" t="n"/>
      <c r="G357" s="9">
        <f>IF(OR(E357="",F357=""),"",F357-E357)</f>
        <v/>
      </c>
      <c r="I357" s="10" t="n"/>
      <c r="J357" s="11">
        <f>IF(OR(G357="",I357=""),"",G357*I357)</f>
        <v/>
      </c>
      <c r="K357" s="10" t="n"/>
      <c r="L357" s="11">
        <f>IF(J357="","",J357-K357)</f>
        <v/>
      </c>
      <c r="O357" s="9">
        <f>IF(OR(D357="",E357="",F357="",N357="Annulée"),"",IF(COUNTIFS($D$2:$D$501,D357,$E$2:$E$501,"&lt;"&amp;F357,$F$2:$F$501,"&gt;"&amp;E357,$N$2:$N$501,"&lt;&gt;Annulée")&gt;1,"⚠ Chambre déjà réservée à ces dates",""))</f>
        <v/>
      </c>
    </row>
    <row r="358">
      <c r="D358" s="7" t="n"/>
      <c r="E358" s="8" t="n"/>
      <c r="F358" s="8" t="n"/>
      <c r="G358" s="9">
        <f>IF(OR(E358="",F358=""),"",F358-E358)</f>
        <v/>
      </c>
      <c r="I358" s="10" t="n"/>
      <c r="J358" s="11">
        <f>IF(OR(G358="",I358=""),"",G358*I358)</f>
        <v/>
      </c>
      <c r="K358" s="10" t="n"/>
      <c r="L358" s="11">
        <f>IF(J358="","",J358-K358)</f>
        <v/>
      </c>
      <c r="O358" s="9">
        <f>IF(OR(D358="",E358="",F358="",N358="Annulée"),"",IF(COUNTIFS($D$2:$D$501,D358,$E$2:$E$501,"&lt;"&amp;F358,$F$2:$F$501,"&gt;"&amp;E358,$N$2:$N$501,"&lt;&gt;Annulée")&gt;1,"⚠ Chambre déjà réservée à ces dates",""))</f>
        <v/>
      </c>
    </row>
    <row r="359">
      <c r="D359" s="7" t="n"/>
      <c r="E359" s="8" t="n"/>
      <c r="F359" s="8" t="n"/>
      <c r="G359" s="9">
        <f>IF(OR(E359="",F359=""),"",F359-E359)</f>
        <v/>
      </c>
      <c r="I359" s="10" t="n"/>
      <c r="J359" s="11">
        <f>IF(OR(G359="",I359=""),"",G359*I359)</f>
        <v/>
      </c>
      <c r="K359" s="10" t="n"/>
      <c r="L359" s="11">
        <f>IF(J359="","",J359-K359)</f>
        <v/>
      </c>
      <c r="O359" s="9">
        <f>IF(OR(D359="",E359="",F359="",N359="Annulée"),"",IF(COUNTIFS($D$2:$D$501,D359,$E$2:$E$501,"&lt;"&amp;F359,$F$2:$F$501,"&gt;"&amp;E359,$N$2:$N$501,"&lt;&gt;Annulée")&gt;1,"⚠ Chambre déjà réservée à ces dates",""))</f>
        <v/>
      </c>
    </row>
    <row r="360">
      <c r="D360" s="7" t="n"/>
      <c r="E360" s="8" t="n"/>
      <c r="F360" s="8" t="n"/>
      <c r="G360" s="9">
        <f>IF(OR(E360="",F360=""),"",F360-E360)</f>
        <v/>
      </c>
      <c r="I360" s="10" t="n"/>
      <c r="J360" s="11">
        <f>IF(OR(G360="",I360=""),"",G360*I360)</f>
        <v/>
      </c>
      <c r="K360" s="10" t="n"/>
      <c r="L360" s="11">
        <f>IF(J360="","",J360-K360)</f>
        <v/>
      </c>
      <c r="O360" s="9">
        <f>IF(OR(D360="",E360="",F360="",N360="Annulée"),"",IF(COUNTIFS($D$2:$D$501,D360,$E$2:$E$501,"&lt;"&amp;F360,$F$2:$F$501,"&gt;"&amp;E360,$N$2:$N$501,"&lt;&gt;Annulée")&gt;1,"⚠ Chambre déjà réservée à ces dates",""))</f>
        <v/>
      </c>
    </row>
    <row r="361">
      <c r="D361" s="7" t="n"/>
      <c r="E361" s="8" t="n"/>
      <c r="F361" s="8" t="n"/>
      <c r="G361" s="9">
        <f>IF(OR(E361="",F361=""),"",F361-E361)</f>
        <v/>
      </c>
      <c r="I361" s="10" t="n"/>
      <c r="J361" s="11">
        <f>IF(OR(G361="",I361=""),"",G361*I361)</f>
        <v/>
      </c>
      <c r="K361" s="10" t="n"/>
      <c r="L361" s="11">
        <f>IF(J361="","",J361-K361)</f>
        <v/>
      </c>
      <c r="O361" s="9">
        <f>IF(OR(D361="",E361="",F361="",N361="Annulée"),"",IF(COUNTIFS($D$2:$D$501,D361,$E$2:$E$501,"&lt;"&amp;F361,$F$2:$F$501,"&gt;"&amp;E361,$N$2:$N$501,"&lt;&gt;Annulée")&gt;1,"⚠ Chambre déjà réservée à ces dates",""))</f>
        <v/>
      </c>
    </row>
    <row r="362">
      <c r="D362" s="7" t="n"/>
      <c r="E362" s="8" t="n"/>
      <c r="F362" s="8" t="n"/>
      <c r="G362" s="9">
        <f>IF(OR(E362="",F362=""),"",F362-E362)</f>
        <v/>
      </c>
      <c r="I362" s="10" t="n"/>
      <c r="J362" s="11">
        <f>IF(OR(G362="",I362=""),"",G362*I362)</f>
        <v/>
      </c>
      <c r="K362" s="10" t="n"/>
      <c r="L362" s="11">
        <f>IF(J362="","",J362-K362)</f>
        <v/>
      </c>
      <c r="O362" s="9">
        <f>IF(OR(D362="",E362="",F362="",N362="Annulée"),"",IF(COUNTIFS($D$2:$D$501,D362,$E$2:$E$501,"&lt;"&amp;F362,$F$2:$F$501,"&gt;"&amp;E362,$N$2:$N$501,"&lt;&gt;Annulée")&gt;1,"⚠ Chambre déjà réservée à ces dates",""))</f>
        <v/>
      </c>
    </row>
    <row r="363">
      <c r="D363" s="7" t="n"/>
      <c r="E363" s="8" t="n"/>
      <c r="F363" s="8" t="n"/>
      <c r="G363" s="9">
        <f>IF(OR(E363="",F363=""),"",F363-E363)</f>
        <v/>
      </c>
      <c r="I363" s="10" t="n"/>
      <c r="J363" s="11">
        <f>IF(OR(G363="",I363=""),"",G363*I363)</f>
        <v/>
      </c>
      <c r="K363" s="10" t="n"/>
      <c r="L363" s="11">
        <f>IF(J363="","",J363-K363)</f>
        <v/>
      </c>
      <c r="O363" s="9">
        <f>IF(OR(D363="",E363="",F363="",N363="Annulée"),"",IF(COUNTIFS($D$2:$D$501,D363,$E$2:$E$501,"&lt;"&amp;F363,$F$2:$F$501,"&gt;"&amp;E363,$N$2:$N$501,"&lt;&gt;Annulée")&gt;1,"⚠ Chambre déjà réservée à ces dates",""))</f>
        <v/>
      </c>
    </row>
    <row r="364">
      <c r="D364" s="7" t="n"/>
      <c r="E364" s="8" t="n"/>
      <c r="F364" s="8" t="n"/>
      <c r="G364" s="9">
        <f>IF(OR(E364="",F364=""),"",F364-E364)</f>
        <v/>
      </c>
      <c r="I364" s="10" t="n"/>
      <c r="J364" s="11">
        <f>IF(OR(G364="",I364=""),"",G364*I364)</f>
        <v/>
      </c>
      <c r="K364" s="10" t="n"/>
      <c r="L364" s="11">
        <f>IF(J364="","",J364-K364)</f>
        <v/>
      </c>
      <c r="O364" s="9">
        <f>IF(OR(D364="",E364="",F364="",N364="Annulée"),"",IF(COUNTIFS($D$2:$D$501,D364,$E$2:$E$501,"&lt;"&amp;F364,$F$2:$F$501,"&gt;"&amp;E364,$N$2:$N$501,"&lt;&gt;Annulée")&gt;1,"⚠ Chambre déjà réservée à ces dates",""))</f>
        <v/>
      </c>
    </row>
    <row r="365">
      <c r="D365" s="7" t="n"/>
      <c r="E365" s="8" t="n"/>
      <c r="F365" s="8" t="n"/>
      <c r="G365" s="9">
        <f>IF(OR(E365="",F365=""),"",F365-E365)</f>
        <v/>
      </c>
      <c r="I365" s="10" t="n"/>
      <c r="J365" s="11">
        <f>IF(OR(G365="",I365=""),"",G365*I365)</f>
        <v/>
      </c>
      <c r="K365" s="10" t="n"/>
      <c r="L365" s="11">
        <f>IF(J365="","",J365-K365)</f>
        <v/>
      </c>
      <c r="O365" s="9">
        <f>IF(OR(D365="",E365="",F365="",N365="Annulée"),"",IF(COUNTIFS($D$2:$D$501,D365,$E$2:$E$501,"&lt;"&amp;F365,$F$2:$F$501,"&gt;"&amp;E365,$N$2:$N$501,"&lt;&gt;Annulée")&gt;1,"⚠ Chambre déjà réservée à ces dates",""))</f>
        <v/>
      </c>
    </row>
    <row r="366">
      <c r="D366" s="7" t="n"/>
      <c r="E366" s="8" t="n"/>
      <c r="F366" s="8" t="n"/>
      <c r="G366" s="9">
        <f>IF(OR(E366="",F366=""),"",F366-E366)</f>
        <v/>
      </c>
      <c r="I366" s="10" t="n"/>
      <c r="J366" s="11">
        <f>IF(OR(G366="",I366=""),"",G366*I366)</f>
        <v/>
      </c>
      <c r="K366" s="10" t="n"/>
      <c r="L366" s="11">
        <f>IF(J366="","",J366-K366)</f>
        <v/>
      </c>
      <c r="O366" s="9">
        <f>IF(OR(D366="",E366="",F366="",N366="Annulée"),"",IF(COUNTIFS($D$2:$D$501,D366,$E$2:$E$501,"&lt;"&amp;F366,$F$2:$F$501,"&gt;"&amp;E366,$N$2:$N$501,"&lt;&gt;Annulée")&gt;1,"⚠ Chambre déjà réservée à ces dates",""))</f>
        <v/>
      </c>
    </row>
    <row r="367">
      <c r="D367" s="7" t="n"/>
      <c r="E367" s="8" t="n"/>
      <c r="F367" s="8" t="n"/>
      <c r="G367" s="9">
        <f>IF(OR(E367="",F367=""),"",F367-E367)</f>
        <v/>
      </c>
      <c r="I367" s="10" t="n"/>
      <c r="J367" s="11">
        <f>IF(OR(G367="",I367=""),"",G367*I367)</f>
        <v/>
      </c>
      <c r="K367" s="10" t="n"/>
      <c r="L367" s="11">
        <f>IF(J367="","",J367-K367)</f>
        <v/>
      </c>
      <c r="O367" s="9">
        <f>IF(OR(D367="",E367="",F367="",N367="Annulée"),"",IF(COUNTIFS($D$2:$D$501,D367,$E$2:$E$501,"&lt;"&amp;F367,$F$2:$F$501,"&gt;"&amp;E367,$N$2:$N$501,"&lt;&gt;Annulée")&gt;1,"⚠ Chambre déjà réservée à ces dates",""))</f>
        <v/>
      </c>
    </row>
    <row r="368">
      <c r="D368" s="7" t="n"/>
      <c r="E368" s="8" t="n"/>
      <c r="F368" s="8" t="n"/>
      <c r="G368" s="9">
        <f>IF(OR(E368="",F368=""),"",F368-E368)</f>
        <v/>
      </c>
      <c r="I368" s="10" t="n"/>
      <c r="J368" s="11">
        <f>IF(OR(G368="",I368=""),"",G368*I368)</f>
        <v/>
      </c>
      <c r="K368" s="10" t="n"/>
      <c r="L368" s="11">
        <f>IF(J368="","",J368-K368)</f>
        <v/>
      </c>
      <c r="O368" s="9">
        <f>IF(OR(D368="",E368="",F368="",N368="Annulée"),"",IF(COUNTIFS($D$2:$D$501,D368,$E$2:$E$501,"&lt;"&amp;F368,$F$2:$F$501,"&gt;"&amp;E368,$N$2:$N$501,"&lt;&gt;Annulée")&gt;1,"⚠ Chambre déjà réservée à ces dates",""))</f>
        <v/>
      </c>
    </row>
    <row r="369">
      <c r="D369" s="7" t="n"/>
      <c r="E369" s="8" t="n"/>
      <c r="F369" s="8" t="n"/>
      <c r="G369" s="9">
        <f>IF(OR(E369="",F369=""),"",F369-E369)</f>
        <v/>
      </c>
      <c r="I369" s="10" t="n"/>
      <c r="J369" s="11">
        <f>IF(OR(G369="",I369=""),"",G369*I369)</f>
        <v/>
      </c>
      <c r="K369" s="10" t="n"/>
      <c r="L369" s="11">
        <f>IF(J369="","",J369-K369)</f>
        <v/>
      </c>
      <c r="O369" s="9">
        <f>IF(OR(D369="",E369="",F369="",N369="Annulée"),"",IF(COUNTIFS($D$2:$D$501,D369,$E$2:$E$501,"&lt;"&amp;F369,$F$2:$F$501,"&gt;"&amp;E369,$N$2:$N$501,"&lt;&gt;Annulée")&gt;1,"⚠ Chambre déjà réservée à ces dates",""))</f>
        <v/>
      </c>
    </row>
    <row r="370">
      <c r="D370" s="7" t="n"/>
      <c r="E370" s="8" t="n"/>
      <c r="F370" s="8" t="n"/>
      <c r="G370" s="9">
        <f>IF(OR(E370="",F370=""),"",F370-E370)</f>
        <v/>
      </c>
      <c r="I370" s="10" t="n"/>
      <c r="J370" s="11">
        <f>IF(OR(G370="",I370=""),"",G370*I370)</f>
        <v/>
      </c>
      <c r="K370" s="10" t="n"/>
      <c r="L370" s="11">
        <f>IF(J370="","",J370-K370)</f>
        <v/>
      </c>
      <c r="O370" s="9">
        <f>IF(OR(D370="",E370="",F370="",N370="Annulée"),"",IF(COUNTIFS($D$2:$D$501,D370,$E$2:$E$501,"&lt;"&amp;F370,$F$2:$F$501,"&gt;"&amp;E370,$N$2:$N$501,"&lt;&gt;Annulée")&gt;1,"⚠ Chambre déjà réservée à ces dates",""))</f>
        <v/>
      </c>
    </row>
    <row r="371">
      <c r="D371" s="7" t="n"/>
      <c r="E371" s="8" t="n"/>
      <c r="F371" s="8" t="n"/>
      <c r="G371" s="9">
        <f>IF(OR(E371="",F371=""),"",F371-E371)</f>
        <v/>
      </c>
      <c r="I371" s="10" t="n"/>
      <c r="J371" s="11">
        <f>IF(OR(G371="",I371=""),"",G371*I371)</f>
        <v/>
      </c>
      <c r="K371" s="10" t="n"/>
      <c r="L371" s="11">
        <f>IF(J371="","",J371-K371)</f>
        <v/>
      </c>
      <c r="O371" s="9">
        <f>IF(OR(D371="",E371="",F371="",N371="Annulée"),"",IF(COUNTIFS($D$2:$D$501,D371,$E$2:$E$501,"&lt;"&amp;F371,$F$2:$F$501,"&gt;"&amp;E371,$N$2:$N$501,"&lt;&gt;Annulée")&gt;1,"⚠ Chambre déjà réservée à ces dates",""))</f>
        <v/>
      </c>
    </row>
    <row r="372">
      <c r="D372" s="7" t="n"/>
      <c r="E372" s="8" t="n"/>
      <c r="F372" s="8" t="n"/>
      <c r="G372" s="9">
        <f>IF(OR(E372="",F372=""),"",F372-E372)</f>
        <v/>
      </c>
      <c r="I372" s="10" t="n"/>
      <c r="J372" s="11">
        <f>IF(OR(G372="",I372=""),"",G372*I372)</f>
        <v/>
      </c>
      <c r="K372" s="10" t="n"/>
      <c r="L372" s="11">
        <f>IF(J372="","",J372-K372)</f>
        <v/>
      </c>
      <c r="O372" s="9">
        <f>IF(OR(D372="",E372="",F372="",N372="Annulée"),"",IF(COUNTIFS($D$2:$D$501,D372,$E$2:$E$501,"&lt;"&amp;F372,$F$2:$F$501,"&gt;"&amp;E372,$N$2:$N$501,"&lt;&gt;Annulée")&gt;1,"⚠ Chambre déjà réservée à ces dates",""))</f>
        <v/>
      </c>
    </row>
    <row r="373">
      <c r="D373" s="7" t="n"/>
      <c r="E373" s="8" t="n"/>
      <c r="F373" s="8" t="n"/>
      <c r="G373" s="9">
        <f>IF(OR(E373="",F373=""),"",F373-E373)</f>
        <v/>
      </c>
      <c r="I373" s="10" t="n"/>
      <c r="J373" s="11">
        <f>IF(OR(G373="",I373=""),"",G373*I373)</f>
        <v/>
      </c>
      <c r="K373" s="10" t="n"/>
      <c r="L373" s="11">
        <f>IF(J373="","",J373-K373)</f>
        <v/>
      </c>
      <c r="O373" s="9">
        <f>IF(OR(D373="",E373="",F373="",N373="Annulée"),"",IF(COUNTIFS($D$2:$D$501,D373,$E$2:$E$501,"&lt;"&amp;F373,$F$2:$F$501,"&gt;"&amp;E373,$N$2:$N$501,"&lt;&gt;Annulée")&gt;1,"⚠ Chambre déjà réservée à ces dates",""))</f>
        <v/>
      </c>
    </row>
    <row r="374">
      <c r="D374" s="7" t="n"/>
      <c r="E374" s="8" t="n"/>
      <c r="F374" s="8" t="n"/>
      <c r="G374" s="9">
        <f>IF(OR(E374="",F374=""),"",F374-E374)</f>
        <v/>
      </c>
      <c r="I374" s="10" t="n"/>
      <c r="J374" s="11">
        <f>IF(OR(G374="",I374=""),"",G374*I374)</f>
        <v/>
      </c>
      <c r="K374" s="10" t="n"/>
      <c r="L374" s="11">
        <f>IF(J374="","",J374-K374)</f>
        <v/>
      </c>
      <c r="O374" s="9">
        <f>IF(OR(D374="",E374="",F374="",N374="Annulée"),"",IF(COUNTIFS($D$2:$D$501,D374,$E$2:$E$501,"&lt;"&amp;F374,$F$2:$F$501,"&gt;"&amp;E374,$N$2:$N$501,"&lt;&gt;Annulée")&gt;1,"⚠ Chambre déjà réservée à ces dates",""))</f>
        <v/>
      </c>
    </row>
    <row r="375">
      <c r="D375" s="7" t="n"/>
      <c r="E375" s="8" t="n"/>
      <c r="F375" s="8" t="n"/>
      <c r="G375" s="9">
        <f>IF(OR(E375="",F375=""),"",F375-E375)</f>
        <v/>
      </c>
      <c r="I375" s="10" t="n"/>
      <c r="J375" s="11">
        <f>IF(OR(G375="",I375=""),"",G375*I375)</f>
        <v/>
      </c>
      <c r="K375" s="10" t="n"/>
      <c r="L375" s="11">
        <f>IF(J375="","",J375-K375)</f>
        <v/>
      </c>
      <c r="O375" s="9">
        <f>IF(OR(D375="",E375="",F375="",N375="Annulée"),"",IF(COUNTIFS($D$2:$D$501,D375,$E$2:$E$501,"&lt;"&amp;F375,$F$2:$F$501,"&gt;"&amp;E375,$N$2:$N$501,"&lt;&gt;Annulée")&gt;1,"⚠ Chambre déjà réservée à ces dates",""))</f>
        <v/>
      </c>
    </row>
    <row r="376">
      <c r="D376" s="7" t="n"/>
      <c r="E376" s="8" t="n"/>
      <c r="F376" s="8" t="n"/>
      <c r="G376" s="9">
        <f>IF(OR(E376="",F376=""),"",F376-E376)</f>
        <v/>
      </c>
      <c r="I376" s="10" t="n"/>
      <c r="J376" s="11">
        <f>IF(OR(G376="",I376=""),"",G376*I376)</f>
        <v/>
      </c>
      <c r="K376" s="10" t="n"/>
      <c r="L376" s="11">
        <f>IF(J376="","",J376-K376)</f>
        <v/>
      </c>
      <c r="O376" s="9">
        <f>IF(OR(D376="",E376="",F376="",N376="Annulée"),"",IF(COUNTIFS($D$2:$D$501,D376,$E$2:$E$501,"&lt;"&amp;F376,$F$2:$F$501,"&gt;"&amp;E376,$N$2:$N$501,"&lt;&gt;Annulée")&gt;1,"⚠ Chambre déjà réservée à ces dates",""))</f>
        <v/>
      </c>
    </row>
    <row r="377">
      <c r="D377" s="7" t="n"/>
      <c r="E377" s="8" t="n"/>
      <c r="F377" s="8" t="n"/>
      <c r="G377" s="9">
        <f>IF(OR(E377="",F377=""),"",F377-E377)</f>
        <v/>
      </c>
      <c r="I377" s="10" t="n"/>
      <c r="J377" s="11">
        <f>IF(OR(G377="",I377=""),"",G377*I377)</f>
        <v/>
      </c>
      <c r="K377" s="10" t="n"/>
      <c r="L377" s="11">
        <f>IF(J377="","",J377-K377)</f>
        <v/>
      </c>
      <c r="O377" s="9">
        <f>IF(OR(D377="",E377="",F377="",N377="Annulée"),"",IF(COUNTIFS($D$2:$D$501,D377,$E$2:$E$501,"&lt;"&amp;F377,$F$2:$F$501,"&gt;"&amp;E377,$N$2:$N$501,"&lt;&gt;Annulée")&gt;1,"⚠ Chambre déjà réservée à ces dates",""))</f>
        <v/>
      </c>
    </row>
    <row r="378">
      <c r="D378" s="7" t="n"/>
      <c r="E378" s="8" t="n"/>
      <c r="F378" s="8" t="n"/>
      <c r="G378" s="9">
        <f>IF(OR(E378="",F378=""),"",F378-E378)</f>
        <v/>
      </c>
      <c r="I378" s="10" t="n"/>
      <c r="J378" s="11">
        <f>IF(OR(G378="",I378=""),"",G378*I378)</f>
        <v/>
      </c>
      <c r="K378" s="10" t="n"/>
      <c r="L378" s="11">
        <f>IF(J378="","",J378-K378)</f>
        <v/>
      </c>
      <c r="O378" s="9">
        <f>IF(OR(D378="",E378="",F378="",N378="Annulée"),"",IF(COUNTIFS($D$2:$D$501,D378,$E$2:$E$501,"&lt;"&amp;F378,$F$2:$F$501,"&gt;"&amp;E378,$N$2:$N$501,"&lt;&gt;Annulée")&gt;1,"⚠ Chambre déjà réservée à ces dates",""))</f>
        <v/>
      </c>
    </row>
    <row r="379">
      <c r="D379" s="7" t="n"/>
      <c r="E379" s="8" t="n"/>
      <c r="F379" s="8" t="n"/>
      <c r="G379" s="9">
        <f>IF(OR(E379="",F379=""),"",F379-E379)</f>
        <v/>
      </c>
      <c r="I379" s="10" t="n"/>
      <c r="J379" s="11">
        <f>IF(OR(G379="",I379=""),"",G379*I379)</f>
        <v/>
      </c>
      <c r="K379" s="10" t="n"/>
      <c r="L379" s="11">
        <f>IF(J379="","",J379-K379)</f>
        <v/>
      </c>
      <c r="O379" s="9">
        <f>IF(OR(D379="",E379="",F379="",N379="Annulée"),"",IF(COUNTIFS($D$2:$D$501,D379,$E$2:$E$501,"&lt;"&amp;F379,$F$2:$F$501,"&gt;"&amp;E379,$N$2:$N$501,"&lt;&gt;Annulée")&gt;1,"⚠ Chambre déjà réservée à ces dates",""))</f>
        <v/>
      </c>
    </row>
    <row r="380">
      <c r="D380" s="7" t="n"/>
      <c r="E380" s="8" t="n"/>
      <c r="F380" s="8" t="n"/>
      <c r="G380" s="9">
        <f>IF(OR(E380="",F380=""),"",F380-E380)</f>
        <v/>
      </c>
      <c r="I380" s="10" t="n"/>
      <c r="J380" s="11">
        <f>IF(OR(G380="",I380=""),"",G380*I380)</f>
        <v/>
      </c>
      <c r="K380" s="10" t="n"/>
      <c r="L380" s="11">
        <f>IF(J380="","",J380-K380)</f>
        <v/>
      </c>
      <c r="O380" s="9">
        <f>IF(OR(D380="",E380="",F380="",N380="Annulée"),"",IF(COUNTIFS($D$2:$D$501,D380,$E$2:$E$501,"&lt;"&amp;F380,$F$2:$F$501,"&gt;"&amp;E380,$N$2:$N$501,"&lt;&gt;Annulée")&gt;1,"⚠ Chambre déjà réservée à ces dates",""))</f>
        <v/>
      </c>
    </row>
    <row r="381">
      <c r="D381" s="7" t="n"/>
      <c r="E381" s="8" t="n"/>
      <c r="F381" s="8" t="n"/>
      <c r="G381" s="9">
        <f>IF(OR(E381="",F381=""),"",F381-E381)</f>
        <v/>
      </c>
      <c r="I381" s="10" t="n"/>
      <c r="J381" s="11">
        <f>IF(OR(G381="",I381=""),"",G381*I381)</f>
        <v/>
      </c>
      <c r="K381" s="10" t="n"/>
      <c r="L381" s="11">
        <f>IF(J381="","",J381-K381)</f>
        <v/>
      </c>
      <c r="O381" s="9">
        <f>IF(OR(D381="",E381="",F381="",N381="Annulée"),"",IF(COUNTIFS($D$2:$D$501,D381,$E$2:$E$501,"&lt;"&amp;F381,$F$2:$F$501,"&gt;"&amp;E381,$N$2:$N$501,"&lt;&gt;Annulée")&gt;1,"⚠ Chambre déjà réservée à ces dates",""))</f>
        <v/>
      </c>
    </row>
    <row r="382">
      <c r="D382" s="7" t="n"/>
      <c r="E382" s="8" t="n"/>
      <c r="F382" s="8" t="n"/>
      <c r="G382" s="9">
        <f>IF(OR(E382="",F382=""),"",F382-E382)</f>
        <v/>
      </c>
      <c r="I382" s="10" t="n"/>
      <c r="J382" s="11">
        <f>IF(OR(G382="",I382=""),"",G382*I382)</f>
        <v/>
      </c>
      <c r="K382" s="10" t="n"/>
      <c r="L382" s="11">
        <f>IF(J382="","",J382-K382)</f>
        <v/>
      </c>
      <c r="O382" s="9">
        <f>IF(OR(D382="",E382="",F382="",N382="Annulée"),"",IF(COUNTIFS($D$2:$D$501,D382,$E$2:$E$501,"&lt;"&amp;F382,$F$2:$F$501,"&gt;"&amp;E382,$N$2:$N$501,"&lt;&gt;Annulée")&gt;1,"⚠ Chambre déjà réservée à ces dates",""))</f>
        <v/>
      </c>
    </row>
    <row r="383">
      <c r="D383" s="7" t="n"/>
      <c r="E383" s="8" t="n"/>
      <c r="F383" s="8" t="n"/>
      <c r="G383" s="9">
        <f>IF(OR(E383="",F383=""),"",F383-E383)</f>
        <v/>
      </c>
      <c r="I383" s="10" t="n"/>
      <c r="J383" s="11">
        <f>IF(OR(G383="",I383=""),"",G383*I383)</f>
        <v/>
      </c>
      <c r="K383" s="10" t="n"/>
      <c r="L383" s="11">
        <f>IF(J383="","",J383-K383)</f>
        <v/>
      </c>
      <c r="O383" s="9">
        <f>IF(OR(D383="",E383="",F383="",N383="Annulée"),"",IF(COUNTIFS($D$2:$D$501,D383,$E$2:$E$501,"&lt;"&amp;F383,$F$2:$F$501,"&gt;"&amp;E383,$N$2:$N$501,"&lt;&gt;Annulée")&gt;1,"⚠ Chambre déjà réservée à ces dates",""))</f>
        <v/>
      </c>
    </row>
    <row r="384">
      <c r="D384" s="7" t="n"/>
      <c r="E384" s="8" t="n"/>
      <c r="F384" s="8" t="n"/>
      <c r="G384" s="9">
        <f>IF(OR(E384="",F384=""),"",F384-E384)</f>
        <v/>
      </c>
      <c r="I384" s="10" t="n"/>
      <c r="J384" s="11">
        <f>IF(OR(G384="",I384=""),"",G384*I384)</f>
        <v/>
      </c>
      <c r="K384" s="10" t="n"/>
      <c r="L384" s="11">
        <f>IF(J384="","",J384-K384)</f>
        <v/>
      </c>
      <c r="O384" s="9">
        <f>IF(OR(D384="",E384="",F384="",N384="Annulée"),"",IF(COUNTIFS($D$2:$D$501,D384,$E$2:$E$501,"&lt;"&amp;F384,$F$2:$F$501,"&gt;"&amp;E384,$N$2:$N$501,"&lt;&gt;Annulée")&gt;1,"⚠ Chambre déjà réservée à ces dates",""))</f>
        <v/>
      </c>
    </row>
    <row r="385">
      <c r="D385" s="7" t="n"/>
      <c r="E385" s="8" t="n"/>
      <c r="F385" s="8" t="n"/>
      <c r="G385" s="9">
        <f>IF(OR(E385="",F385=""),"",F385-E385)</f>
        <v/>
      </c>
      <c r="I385" s="10" t="n"/>
      <c r="J385" s="11">
        <f>IF(OR(G385="",I385=""),"",G385*I385)</f>
        <v/>
      </c>
      <c r="K385" s="10" t="n"/>
      <c r="L385" s="11">
        <f>IF(J385="","",J385-K385)</f>
        <v/>
      </c>
      <c r="O385" s="9">
        <f>IF(OR(D385="",E385="",F385="",N385="Annulée"),"",IF(COUNTIFS($D$2:$D$501,D385,$E$2:$E$501,"&lt;"&amp;F385,$F$2:$F$501,"&gt;"&amp;E385,$N$2:$N$501,"&lt;&gt;Annulée")&gt;1,"⚠ Chambre déjà réservée à ces dates",""))</f>
        <v/>
      </c>
    </row>
    <row r="386">
      <c r="D386" s="7" t="n"/>
      <c r="E386" s="8" t="n"/>
      <c r="F386" s="8" t="n"/>
      <c r="G386" s="9">
        <f>IF(OR(E386="",F386=""),"",F386-E386)</f>
        <v/>
      </c>
      <c r="I386" s="10" t="n"/>
      <c r="J386" s="11">
        <f>IF(OR(G386="",I386=""),"",G386*I386)</f>
        <v/>
      </c>
      <c r="K386" s="10" t="n"/>
      <c r="L386" s="11">
        <f>IF(J386="","",J386-K386)</f>
        <v/>
      </c>
      <c r="O386" s="9">
        <f>IF(OR(D386="",E386="",F386="",N386="Annulée"),"",IF(COUNTIFS($D$2:$D$501,D386,$E$2:$E$501,"&lt;"&amp;F386,$F$2:$F$501,"&gt;"&amp;E386,$N$2:$N$501,"&lt;&gt;Annulée")&gt;1,"⚠ Chambre déjà réservée à ces dates",""))</f>
        <v/>
      </c>
    </row>
    <row r="387">
      <c r="D387" s="7" t="n"/>
      <c r="E387" s="8" t="n"/>
      <c r="F387" s="8" t="n"/>
      <c r="G387" s="9">
        <f>IF(OR(E387="",F387=""),"",F387-E387)</f>
        <v/>
      </c>
      <c r="I387" s="10" t="n"/>
      <c r="J387" s="11">
        <f>IF(OR(G387="",I387=""),"",G387*I387)</f>
        <v/>
      </c>
      <c r="K387" s="10" t="n"/>
      <c r="L387" s="11">
        <f>IF(J387="","",J387-K387)</f>
        <v/>
      </c>
      <c r="O387" s="9">
        <f>IF(OR(D387="",E387="",F387="",N387="Annulée"),"",IF(COUNTIFS($D$2:$D$501,D387,$E$2:$E$501,"&lt;"&amp;F387,$F$2:$F$501,"&gt;"&amp;E387,$N$2:$N$501,"&lt;&gt;Annulée")&gt;1,"⚠ Chambre déjà réservée à ces dates",""))</f>
        <v/>
      </c>
    </row>
    <row r="388">
      <c r="D388" s="7" t="n"/>
      <c r="E388" s="8" t="n"/>
      <c r="F388" s="8" t="n"/>
      <c r="G388" s="9">
        <f>IF(OR(E388="",F388=""),"",F388-E388)</f>
        <v/>
      </c>
      <c r="I388" s="10" t="n"/>
      <c r="J388" s="11">
        <f>IF(OR(G388="",I388=""),"",G388*I388)</f>
        <v/>
      </c>
      <c r="K388" s="10" t="n"/>
      <c r="L388" s="11">
        <f>IF(J388="","",J388-K388)</f>
        <v/>
      </c>
      <c r="O388" s="9">
        <f>IF(OR(D388="",E388="",F388="",N388="Annulée"),"",IF(COUNTIFS($D$2:$D$501,D388,$E$2:$E$501,"&lt;"&amp;F388,$F$2:$F$501,"&gt;"&amp;E388,$N$2:$N$501,"&lt;&gt;Annulée")&gt;1,"⚠ Chambre déjà réservée à ces dates",""))</f>
        <v/>
      </c>
    </row>
    <row r="389">
      <c r="D389" s="7" t="n"/>
      <c r="E389" s="8" t="n"/>
      <c r="F389" s="8" t="n"/>
      <c r="G389" s="9">
        <f>IF(OR(E389="",F389=""),"",F389-E389)</f>
        <v/>
      </c>
      <c r="I389" s="10" t="n"/>
      <c r="J389" s="11">
        <f>IF(OR(G389="",I389=""),"",G389*I389)</f>
        <v/>
      </c>
      <c r="K389" s="10" t="n"/>
      <c r="L389" s="11">
        <f>IF(J389="","",J389-K389)</f>
        <v/>
      </c>
      <c r="O389" s="9">
        <f>IF(OR(D389="",E389="",F389="",N389="Annulée"),"",IF(COUNTIFS($D$2:$D$501,D389,$E$2:$E$501,"&lt;"&amp;F389,$F$2:$F$501,"&gt;"&amp;E389,$N$2:$N$501,"&lt;&gt;Annulée")&gt;1,"⚠ Chambre déjà réservée à ces dates",""))</f>
        <v/>
      </c>
    </row>
    <row r="390">
      <c r="D390" s="7" t="n"/>
      <c r="E390" s="8" t="n"/>
      <c r="F390" s="8" t="n"/>
      <c r="G390" s="9">
        <f>IF(OR(E390="",F390=""),"",F390-E390)</f>
        <v/>
      </c>
      <c r="I390" s="10" t="n"/>
      <c r="J390" s="11">
        <f>IF(OR(G390="",I390=""),"",G390*I390)</f>
        <v/>
      </c>
      <c r="K390" s="10" t="n"/>
      <c r="L390" s="11">
        <f>IF(J390="","",J390-K390)</f>
        <v/>
      </c>
      <c r="O390" s="9">
        <f>IF(OR(D390="",E390="",F390="",N390="Annulée"),"",IF(COUNTIFS($D$2:$D$501,D390,$E$2:$E$501,"&lt;"&amp;F390,$F$2:$F$501,"&gt;"&amp;E390,$N$2:$N$501,"&lt;&gt;Annulée")&gt;1,"⚠ Chambre déjà réservée à ces dates",""))</f>
        <v/>
      </c>
    </row>
    <row r="391">
      <c r="D391" s="7" t="n"/>
      <c r="E391" s="8" t="n"/>
      <c r="F391" s="8" t="n"/>
      <c r="G391" s="9">
        <f>IF(OR(E391="",F391=""),"",F391-E391)</f>
        <v/>
      </c>
      <c r="I391" s="10" t="n"/>
      <c r="J391" s="11">
        <f>IF(OR(G391="",I391=""),"",G391*I391)</f>
        <v/>
      </c>
      <c r="K391" s="10" t="n"/>
      <c r="L391" s="11">
        <f>IF(J391="","",J391-K391)</f>
        <v/>
      </c>
      <c r="O391" s="9">
        <f>IF(OR(D391="",E391="",F391="",N391="Annulée"),"",IF(COUNTIFS($D$2:$D$501,D391,$E$2:$E$501,"&lt;"&amp;F391,$F$2:$F$501,"&gt;"&amp;E391,$N$2:$N$501,"&lt;&gt;Annulée")&gt;1,"⚠ Chambre déjà réservée à ces dates",""))</f>
        <v/>
      </c>
    </row>
    <row r="392">
      <c r="D392" s="7" t="n"/>
      <c r="E392" s="8" t="n"/>
      <c r="F392" s="8" t="n"/>
      <c r="G392" s="9">
        <f>IF(OR(E392="",F392=""),"",F392-E392)</f>
        <v/>
      </c>
      <c r="I392" s="10" t="n"/>
      <c r="J392" s="11">
        <f>IF(OR(G392="",I392=""),"",G392*I392)</f>
        <v/>
      </c>
      <c r="K392" s="10" t="n"/>
      <c r="L392" s="11">
        <f>IF(J392="","",J392-K392)</f>
        <v/>
      </c>
      <c r="O392" s="9">
        <f>IF(OR(D392="",E392="",F392="",N392="Annulée"),"",IF(COUNTIFS($D$2:$D$501,D392,$E$2:$E$501,"&lt;"&amp;F392,$F$2:$F$501,"&gt;"&amp;E392,$N$2:$N$501,"&lt;&gt;Annulée")&gt;1,"⚠ Chambre déjà réservée à ces dates",""))</f>
        <v/>
      </c>
    </row>
    <row r="393">
      <c r="D393" s="7" t="n"/>
      <c r="E393" s="8" t="n"/>
      <c r="F393" s="8" t="n"/>
      <c r="G393" s="9">
        <f>IF(OR(E393="",F393=""),"",F393-E393)</f>
        <v/>
      </c>
      <c r="I393" s="10" t="n"/>
      <c r="J393" s="11">
        <f>IF(OR(G393="",I393=""),"",G393*I393)</f>
        <v/>
      </c>
      <c r="K393" s="10" t="n"/>
      <c r="L393" s="11">
        <f>IF(J393="","",J393-K393)</f>
        <v/>
      </c>
      <c r="O393" s="9">
        <f>IF(OR(D393="",E393="",F393="",N393="Annulée"),"",IF(COUNTIFS($D$2:$D$501,D393,$E$2:$E$501,"&lt;"&amp;F393,$F$2:$F$501,"&gt;"&amp;E393,$N$2:$N$501,"&lt;&gt;Annulée")&gt;1,"⚠ Chambre déjà réservée à ces dates",""))</f>
        <v/>
      </c>
    </row>
    <row r="394">
      <c r="D394" s="7" t="n"/>
      <c r="E394" s="8" t="n"/>
      <c r="F394" s="8" t="n"/>
      <c r="G394" s="9">
        <f>IF(OR(E394="",F394=""),"",F394-E394)</f>
        <v/>
      </c>
      <c r="I394" s="10" t="n"/>
      <c r="J394" s="11">
        <f>IF(OR(G394="",I394=""),"",G394*I394)</f>
        <v/>
      </c>
      <c r="K394" s="10" t="n"/>
      <c r="L394" s="11">
        <f>IF(J394="","",J394-K394)</f>
        <v/>
      </c>
      <c r="O394" s="9">
        <f>IF(OR(D394="",E394="",F394="",N394="Annulée"),"",IF(COUNTIFS($D$2:$D$501,D394,$E$2:$E$501,"&lt;"&amp;F394,$F$2:$F$501,"&gt;"&amp;E394,$N$2:$N$501,"&lt;&gt;Annulée")&gt;1,"⚠ Chambre déjà réservée à ces dates",""))</f>
        <v/>
      </c>
    </row>
    <row r="395">
      <c r="D395" s="7" t="n"/>
      <c r="E395" s="8" t="n"/>
      <c r="F395" s="8" t="n"/>
      <c r="G395" s="9">
        <f>IF(OR(E395="",F395=""),"",F395-E395)</f>
        <v/>
      </c>
      <c r="I395" s="10" t="n"/>
      <c r="J395" s="11">
        <f>IF(OR(G395="",I395=""),"",G395*I395)</f>
        <v/>
      </c>
      <c r="K395" s="10" t="n"/>
      <c r="L395" s="11">
        <f>IF(J395="","",J395-K395)</f>
        <v/>
      </c>
      <c r="O395" s="9">
        <f>IF(OR(D395="",E395="",F395="",N395="Annulée"),"",IF(COUNTIFS($D$2:$D$501,D395,$E$2:$E$501,"&lt;"&amp;F395,$F$2:$F$501,"&gt;"&amp;E395,$N$2:$N$501,"&lt;&gt;Annulée")&gt;1,"⚠ Chambre déjà réservée à ces dates",""))</f>
        <v/>
      </c>
    </row>
    <row r="396">
      <c r="D396" s="7" t="n"/>
      <c r="E396" s="8" t="n"/>
      <c r="F396" s="8" t="n"/>
      <c r="G396" s="9">
        <f>IF(OR(E396="",F396=""),"",F396-E396)</f>
        <v/>
      </c>
      <c r="I396" s="10" t="n"/>
      <c r="J396" s="11">
        <f>IF(OR(G396="",I396=""),"",G396*I396)</f>
        <v/>
      </c>
      <c r="K396" s="10" t="n"/>
      <c r="L396" s="11">
        <f>IF(J396="","",J396-K396)</f>
        <v/>
      </c>
      <c r="O396" s="9">
        <f>IF(OR(D396="",E396="",F396="",N396="Annulée"),"",IF(COUNTIFS($D$2:$D$501,D396,$E$2:$E$501,"&lt;"&amp;F396,$F$2:$F$501,"&gt;"&amp;E396,$N$2:$N$501,"&lt;&gt;Annulée")&gt;1,"⚠ Chambre déjà réservée à ces dates",""))</f>
        <v/>
      </c>
    </row>
    <row r="397">
      <c r="D397" s="7" t="n"/>
      <c r="E397" s="8" t="n"/>
      <c r="F397" s="8" t="n"/>
      <c r="G397" s="9">
        <f>IF(OR(E397="",F397=""),"",F397-E397)</f>
        <v/>
      </c>
      <c r="I397" s="10" t="n"/>
      <c r="J397" s="11">
        <f>IF(OR(G397="",I397=""),"",G397*I397)</f>
        <v/>
      </c>
      <c r="K397" s="10" t="n"/>
      <c r="L397" s="11">
        <f>IF(J397="","",J397-K397)</f>
        <v/>
      </c>
      <c r="O397" s="9">
        <f>IF(OR(D397="",E397="",F397="",N397="Annulée"),"",IF(COUNTIFS($D$2:$D$501,D397,$E$2:$E$501,"&lt;"&amp;F397,$F$2:$F$501,"&gt;"&amp;E397,$N$2:$N$501,"&lt;&gt;Annulée")&gt;1,"⚠ Chambre déjà réservée à ces dates",""))</f>
        <v/>
      </c>
    </row>
    <row r="398">
      <c r="D398" s="7" t="n"/>
      <c r="E398" s="8" t="n"/>
      <c r="F398" s="8" t="n"/>
      <c r="G398" s="9">
        <f>IF(OR(E398="",F398=""),"",F398-E398)</f>
        <v/>
      </c>
      <c r="I398" s="10" t="n"/>
      <c r="J398" s="11">
        <f>IF(OR(G398="",I398=""),"",G398*I398)</f>
        <v/>
      </c>
      <c r="K398" s="10" t="n"/>
      <c r="L398" s="11">
        <f>IF(J398="","",J398-K398)</f>
        <v/>
      </c>
      <c r="O398" s="9">
        <f>IF(OR(D398="",E398="",F398="",N398="Annulée"),"",IF(COUNTIFS($D$2:$D$501,D398,$E$2:$E$501,"&lt;"&amp;F398,$F$2:$F$501,"&gt;"&amp;E398,$N$2:$N$501,"&lt;&gt;Annulée")&gt;1,"⚠ Chambre déjà réservée à ces dates",""))</f>
        <v/>
      </c>
    </row>
    <row r="399">
      <c r="D399" s="7" t="n"/>
      <c r="E399" s="8" t="n"/>
      <c r="F399" s="8" t="n"/>
      <c r="G399" s="9">
        <f>IF(OR(E399="",F399=""),"",F399-E399)</f>
        <v/>
      </c>
      <c r="I399" s="10" t="n"/>
      <c r="J399" s="11">
        <f>IF(OR(G399="",I399=""),"",G399*I399)</f>
        <v/>
      </c>
      <c r="K399" s="10" t="n"/>
      <c r="L399" s="11">
        <f>IF(J399="","",J399-K399)</f>
        <v/>
      </c>
      <c r="O399" s="9">
        <f>IF(OR(D399="",E399="",F399="",N399="Annulée"),"",IF(COUNTIFS($D$2:$D$501,D399,$E$2:$E$501,"&lt;"&amp;F399,$F$2:$F$501,"&gt;"&amp;E399,$N$2:$N$501,"&lt;&gt;Annulée")&gt;1,"⚠ Chambre déjà réservée à ces dates",""))</f>
        <v/>
      </c>
    </row>
    <row r="400">
      <c r="D400" s="7" t="n"/>
      <c r="E400" s="8" t="n"/>
      <c r="F400" s="8" t="n"/>
      <c r="G400" s="9">
        <f>IF(OR(E400="",F400=""),"",F400-E400)</f>
        <v/>
      </c>
      <c r="I400" s="10" t="n"/>
      <c r="J400" s="11">
        <f>IF(OR(G400="",I400=""),"",G400*I400)</f>
        <v/>
      </c>
      <c r="K400" s="10" t="n"/>
      <c r="L400" s="11">
        <f>IF(J400="","",J400-K400)</f>
        <v/>
      </c>
      <c r="O400" s="9">
        <f>IF(OR(D400="",E400="",F400="",N400="Annulée"),"",IF(COUNTIFS($D$2:$D$501,D400,$E$2:$E$501,"&lt;"&amp;F400,$F$2:$F$501,"&gt;"&amp;E400,$N$2:$N$501,"&lt;&gt;Annulée")&gt;1,"⚠ Chambre déjà réservée à ces dates",""))</f>
        <v/>
      </c>
    </row>
    <row r="401">
      <c r="D401" s="7" t="n"/>
      <c r="E401" s="8" t="n"/>
      <c r="F401" s="8" t="n"/>
      <c r="G401" s="9">
        <f>IF(OR(E401="",F401=""),"",F401-E401)</f>
        <v/>
      </c>
      <c r="I401" s="10" t="n"/>
      <c r="J401" s="11">
        <f>IF(OR(G401="",I401=""),"",G401*I401)</f>
        <v/>
      </c>
      <c r="K401" s="10" t="n"/>
      <c r="L401" s="11">
        <f>IF(J401="","",J401-K401)</f>
        <v/>
      </c>
      <c r="O401" s="9">
        <f>IF(OR(D401="",E401="",F401="",N401="Annulée"),"",IF(COUNTIFS($D$2:$D$501,D401,$E$2:$E$501,"&lt;"&amp;F401,$F$2:$F$501,"&gt;"&amp;E401,$N$2:$N$501,"&lt;&gt;Annulée")&gt;1,"⚠ Chambre déjà réservée à ces dates",""))</f>
        <v/>
      </c>
    </row>
    <row r="402">
      <c r="D402" s="7" t="n"/>
      <c r="E402" s="8" t="n"/>
      <c r="F402" s="8" t="n"/>
      <c r="G402" s="9">
        <f>IF(OR(E402="",F402=""),"",F402-E402)</f>
        <v/>
      </c>
      <c r="I402" s="10" t="n"/>
      <c r="J402" s="11">
        <f>IF(OR(G402="",I402=""),"",G402*I402)</f>
        <v/>
      </c>
      <c r="K402" s="10" t="n"/>
      <c r="L402" s="11">
        <f>IF(J402="","",J402-K402)</f>
        <v/>
      </c>
      <c r="O402" s="9">
        <f>IF(OR(D402="",E402="",F402="",N402="Annulée"),"",IF(COUNTIFS($D$2:$D$501,D402,$E$2:$E$501,"&lt;"&amp;F402,$F$2:$F$501,"&gt;"&amp;E402,$N$2:$N$501,"&lt;&gt;Annulée")&gt;1,"⚠ Chambre déjà réservée à ces dates",""))</f>
        <v/>
      </c>
    </row>
    <row r="403">
      <c r="D403" s="7" t="n"/>
      <c r="E403" s="8" t="n"/>
      <c r="F403" s="8" t="n"/>
      <c r="G403" s="9">
        <f>IF(OR(E403="",F403=""),"",F403-E403)</f>
        <v/>
      </c>
      <c r="I403" s="10" t="n"/>
      <c r="J403" s="11">
        <f>IF(OR(G403="",I403=""),"",G403*I403)</f>
        <v/>
      </c>
      <c r="K403" s="10" t="n"/>
      <c r="L403" s="11">
        <f>IF(J403="","",J403-K403)</f>
        <v/>
      </c>
      <c r="O403" s="9">
        <f>IF(OR(D403="",E403="",F403="",N403="Annulée"),"",IF(COUNTIFS($D$2:$D$501,D403,$E$2:$E$501,"&lt;"&amp;F403,$F$2:$F$501,"&gt;"&amp;E403,$N$2:$N$501,"&lt;&gt;Annulée")&gt;1,"⚠ Chambre déjà réservée à ces dates",""))</f>
        <v/>
      </c>
    </row>
    <row r="404">
      <c r="D404" s="7" t="n"/>
      <c r="E404" s="8" t="n"/>
      <c r="F404" s="8" t="n"/>
      <c r="G404" s="9">
        <f>IF(OR(E404="",F404=""),"",F404-E404)</f>
        <v/>
      </c>
      <c r="I404" s="10" t="n"/>
      <c r="J404" s="11">
        <f>IF(OR(G404="",I404=""),"",G404*I404)</f>
        <v/>
      </c>
      <c r="K404" s="10" t="n"/>
      <c r="L404" s="11">
        <f>IF(J404="","",J404-K404)</f>
        <v/>
      </c>
      <c r="O404" s="9">
        <f>IF(OR(D404="",E404="",F404="",N404="Annulée"),"",IF(COUNTIFS($D$2:$D$501,D404,$E$2:$E$501,"&lt;"&amp;F404,$F$2:$F$501,"&gt;"&amp;E404,$N$2:$N$501,"&lt;&gt;Annulée")&gt;1,"⚠ Chambre déjà réservée à ces dates",""))</f>
        <v/>
      </c>
    </row>
    <row r="405">
      <c r="D405" s="7" t="n"/>
      <c r="E405" s="8" t="n"/>
      <c r="F405" s="8" t="n"/>
      <c r="G405" s="9">
        <f>IF(OR(E405="",F405=""),"",F405-E405)</f>
        <v/>
      </c>
      <c r="I405" s="10" t="n"/>
      <c r="J405" s="11">
        <f>IF(OR(G405="",I405=""),"",G405*I405)</f>
        <v/>
      </c>
      <c r="K405" s="10" t="n"/>
      <c r="L405" s="11">
        <f>IF(J405="","",J405-K405)</f>
        <v/>
      </c>
      <c r="O405" s="9">
        <f>IF(OR(D405="",E405="",F405="",N405="Annulée"),"",IF(COUNTIFS($D$2:$D$501,D405,$E$2:$E$501,"&lt;"&amp;F405,$F$2:$F$501,"&gt;"&amp;E405,$N$2:$N$501,"&lt;&gt;Annulée")&gt;1,"⚠ Chambre déjà réservée à ces dates",""))</f>
        <v/>
      </c>
    </row>
    <row r="406">
      <c r="D406" s="7" t="n"/>
      <c r="E406" s="8" t="n"/>
      <c r="F406" s="8" t="n"/>
      <c r="G406" s="9">
        <f>IF(OR(E406="",F406=""),"",F406-E406)</f>
        <v/>
      </c>
      <c r="I406" s="10" t="n"/>
      <c r="J406" s="11">
        <f>IF(OR(G406="",I406=""),"",G406*I406)</f>
        <v/>
      </c>
      <c r="K406" s="10" t="n"/>
      <c r="L406" s="11">
        <f>IF(J406="","",J406-K406)</f>
        <v/>
      </c>
      <c r="O406" s="9">
        <f>IF(OR(D406="",E406="",F406="",N406="Annulée"),"",IF(COUNTIFS($D$2:$D$501,D406,$E$2:$E$501,"&lt;"&amp;F406,$F$2:$F$501,"&gt;"&amp;E406,$N$2:$N$501,"&lt;&gt;Annulée")&gt;1,"⚠ Chambre déjà réservée à ces dates",""))</f>
        <v/>
      </c>
    </row>
    <row r="407">
      <c r="D407" s="7" t="n"/>
      <c r="E407" s="8" t="n"/>
      <c r="F407" s="8" t="n"/>
      <c r="G407" s="9">
        <f>IF(OR(E407="",F407=""),"",F407-E407)</f>
        <v/>
      </c>
      <c r="I407" s="10" t="n"/>
      <c r="J407" s="11">
        <f>IF(OR(G407="",I407=""),"",G407*I407)</f>
        <v/>
      </c>
      <c r="K407" s="10" t="n"/>
      <c r="L407" s="11">
        <f>IF(J407="","",J407-K407)</f>
        <v/>
      </c>
      <c r="O407" s="9">
        <f>IF(OR(D407="",E407="",F407="",N407="Annulée"),"",IF(COUNTIFS($D$2:$D$501,D407,$E$2:$E$501,"&lt;"&amp;F407,$F$2:$F$501,"&gt;"&amp;E407,$N$2:$N$501,"&lt;&gt;Annulée")&gt;1,"⚠ Chambre déjà réservée à ces dates",""))</f>
        <v/>
      </c>
    </row>
    <row r="408">
      <c r="D408" s="7" t="n"/>
      <c r="E408" s="8" t="n"/>
      <c r="F408" s="8" t="n"/>
      <c r="G408" s="9">
        <f>IF(OR(E408="",F408=""),"",F408-E408)</f>
        <v/>
      </c>
      <c r="I408" s="10" t="n"/>
      <c r="J408" s="11">
        <f>IF(OR(G408="",I408=""),"",G408*I408)</f>
        <v/>
      </c>
      <c r="K408" s="10" t="n"/>
      <c r="L408" s="11">
        <f>IF(J408="","",J408-K408)</f>
        <v/>
      </c>
      <c r="O408" s="9">
        <f>IF(OR(D408="",E408="",F408="",N408="Annulée"),"",IF(COUNTIFS($D$2:$D$501,D408,$E$2:$E$501,"&lt;"&amp;F408,$F$2:$F$501,"&gt;"&amp;E408,$N$2:$N$501,"&lt;&gt;Annulée")&gt;1,"⚠ Chambre déjà réservée à ces dates",""))</f>
        <v/>
      </c>
    </row>
    <row r="409">
      <c r="D409" s="7" t="n"/>
      <c r="E409" s="8" t="n"/>
      <c r="F409" s="8" t="n"/>
      <c r="G409" s="9">
        <f>IF(OR(E409="",F409=""),"",F409-E409)</f>
        <v/>
      </c>
      <c r="I409" s="10" t="n"/>
      <c r="J409" s="11">
        <f>IF(OR(G409="",I409=""),"",G409*I409)</f>
        <v/>
      </c>
      <c r="K409" s="10" t="n"/>
      <c r="L409" s="11">
        <f>IF(J409="","",J409-K409)</f>
        <v/>
      </c>
      <c r="O409" s="9">
        <f>IF(OR(D409="",E409="",F409="",N409="Annulée"),"",IF(COUNTIFS($D$2:$D$501,D409,$E$2:$E$501,"&lt;"&amp;F409,$F$2:$F$501,"&gt;"&amp;E409,$N$2:$N$501,"&lt;&gt;Annulée")&gt;1,"⚠ Chambre déjà réservée à ces dates",""))</f>
        <v/>
      </c>
    </row>
    <row r="410">
      <c r="D410" s="7" t="n"/>
      <c r="E410" s="8" t="n"/>
      <c r="F410" s="8" t="n"/>
      <c r="G410" s="9">
        <f>IF(OR(E410="",F410=""),"",F410-E410)</f>
        <v/>
      </c>
      <c r="I410" s="10" t="n"/>
      <c r="J410" s="11">
        <f>IF(OR(G410="",I410=""),"",G410*I410)</f>
        <v/>
      </c>
      <c r="K410" s="10" t="n"/>
      <c r="L410" s="11">
        <f>IF(J410="","",J410-K410)</f>
        <v/>
      </c>
      <c r="O410" s="9">
        <f>IF(OR(D410="",E410="",F410="",N410="Annulée"),"",IF(COUNTIFS($D$2:$D$501,D410,$E$2:$E$501,"&lt;"&amp;F410,$F$2:$F$501,"&gt;"&amp;E410,$N$2:$N$501,"&lt;&gt;Annulée")&gt;1,"⚠ Chambre déjà réservée à ces dates",""))</f>
        <v/>
      </c>
    </row>
    <row r="411">
      <c r="D411" s="7" t="n"/>
      <c r="E411" s="8" t="n"/>
      <c r="F411" s="8" t="n"/>
      <c r="G411" s="9">
        <f>IF(OR(E411="",F411=""),"",F411-E411)</f>
        <v/>
      </c>
      <c r="I411" s="10" t="n"/>
      <c r="J411" s="11">
        <f>IF(OR(G411="",I411=""),"",G411*I411)</f>
        <v/>
      </c>
      <c r="K411" s="10" t="n"/>
      <c r="L411" s="11">
        <f>IF(J411="","",J411-K411)</f>
        <v/>
      </c>
      <c r="O411" s="9">
        <f>IF(OR(D411="",E411="",F411="",N411="Annulée"),"",IF(COUNTIFS($D$2:$D$501,D411,$E$2:$E$501,"&lt;"&amp;F411,$F$2:$F$501,"&gt;"&amp;E411,$N$2:$N$501,"&lt;&gt;Annulée")&gt;1,"⚠ Chambre déjà réservée à ces dates",""))</f>
        <v/>
      </c>
    </row>
    <row r="412">
      <c r="D412" s="7" t="n"/>
      <c r="E412" s="8" t="n"/>
      <c r="F412" s="8" t="n"/>
      <c r="G412" s="9">
        <f>IF(OR(E412="",F412=""),"",F412-E412)</f>
        <v/>
      </c>
      <c r="I412" s="10" t="n"/>
      <c r="J412" s="11">
        <f>IF(OR(G412="",I412=""),"",G412*I412)</f>
        <v/>
      </c>
      <c r="K412" s="10" t="n"/>
      <c r="L412" s="11">
        <f>IF(J412="","",J412-K412)</f>
        <v/>
      </c>
      <c r="O412" s="9">
        <f>IF(OR(D412="",E412="",F412="",N412="Annulée"),"",IF(COUNTIFS($D$2:$D$501,D412,$E$2:$E$501,"&lt;"&amp;F412,$F$2:$F$501,"&gt;"&amp;E412,$N$2:$N$501,"&lt;&gt;Annulée")&gt;1,"⚠ Chambre déjà réservée à ces dates",""))</f>
        <v/>
      </c>
    </row>
    <row r="413">
      <c r="D413" s="7" t="n"/>
      <c r="E413" s="8" t="n"/>
      <c r="F413" s="8" t="n"/>
      <c r="G413" s="9">
        <f>IF(OR(E413="",F413=""),"",F413-E413)</f>
        <v/>
      </c>
      <c r="I413" s="10" t="n"/>
      <c r="J413" s="11">
        <f>IF(OR(G413="",I413=""),"",G413*I413)</f>
        <v/>
      </c>
      <c r="K413" s="10" t="n"/>
      <c r="L413" s="11">
        <f>IF(J413="","",J413-K413)</f>
        <v/>
      </c>
      <c r="O413" s="9">
        <f>IF(OR(D413="",E413="",F413="",N413="Annulée"),"",IF(COUNTIFS($D$2:$D$501,D413,$E$2:$E$501,"&lt;"&amp;F413,$F$2:$F$501,"&gt;"&amp;E413,$N$2:$N$501,"&lt;&gt;Annulée")&gt;1,"⚠ Chambre déjà réservée à ces dates",""))</f>
        <v/>
      </c>
    </row>
    <row r="414">
      <c r="D414" s="7" t="n"/>
      <c r="E414" s="8" t="n"/>
      <c r="F414" s="8" t="n"/>
      <c r="G414" s="9">
        <f>IF(OR(E414="",F414=""),"",F414-E414)</f>
        <v/>
      </c>
      <c r="I414" s="10" t="n"/>
      <c r="J414" s="11">
        <f>IF(OR(G414="",I414=""),"",G414*I414)</f>
        <v/>
      </c>
      <c r="K414" s="10" t="n"/>
      <c r="L414" s="11">
        <f>IF(J414="","",J414-K414)</f>
        <v/>
      </c>
      <c r="O414" s="9">
        <f>IF(OR(D414="",E414="",F414="",N414="Annulée"),"",IF(COUNTIFS($D$2:$D$501,D414,$E$2:$E$501,"&lt;"&amp;F414,$F$2:$F$501,"&gt;"&amp;E414,$N$2:$N$501,"&lt;&gt;Annulée")&gt;1,"⚠ Chambre déjà réservée à ces dates",""))</f>
        <v/>
      </c>
    </row>
    <row r="415">
      <c r="D415" s="7" t="n"/>
      <c r="E415" s="8" t="n"/>
      <c r="F415" s="8" t="n"/>
      <c r="G415" s="9">
        <f>IF(OR(E415="",F415=""),"",F415-E415)</f>
        <v/>
      </c>
      <c r="I415" s="10" t="n"/>
      <c r="J415" s="11">
        <f>IF(OR(G415="",I415=""),"",G415*I415)</f>
        <v/>
      </c>
      <c r="K415" s="10" t="n"/>
      <c r="L415" s="11">
        <f>IF(J415="","",J415-K415)</f>
        <v/>
      </c>
      <c r="O415" s="9">
        <f>IF(OR(D415="",E415="",F415="",N415="Annulée"),"",IF(COUNTIFS($D$2:$D$501,D415,$E$2:$E$501,"&lt;"&amp;F415,$F$2:$F$501,"&gt;"&amp;E415,$N$2:$N$501,"&lt;&gt;Annulée")&gt;1,"⚠ Chambre déjà réservée à ces dates",""))</f>
        <v/>
      </c>
    </row>
    <row r="416">
      <c r="D416" s="7" t="n"/>
      <c r="E416" s="8" t="n"/>
      <c r="F416" s="8" t="n"/>
      <c r="G416" s="9">
        <f>IF(OR(E416="",F416=""),"",F416-E416)</f>
        <v/>
      </c>
      <c r="I416" s="10" t="n"/>
      <c r="J416" s="11">
        <f>IF(OR(G416="",I416=""),"",G416*I416)</f>
        <v/>
      </c>
      <c r="K416" s="10" t="n"/>
      <c r="L416" s="11">
        <f>IF(J416="","",J416-K416)</f>
        <v/>
      </c>
      <c r="O416" s="9">
        <f>IF(OR(D416="",E416="",F416="",N416="Annulée"),"",IF(COUNTIFS($D$2:$D$501,D416,$E$2:$E$501,"&lt;"&amp;F416,$F$2:$F$501,"&gt;"&amp;E416,$N$2:$N$501,"&lt;&gt;Annulée")&gt;1,"⚠ Chambre déjà réservée à ces dates",""))</f>
        <v/>
      </c>
    </row>
    <row r="417">
      <c r="D417" s="7" t="n"/>
      <c r="E417" s="8" t="n"/>
      <c r="F417" s="8" t="n"/>
      <c r="G417" s="9">
        <f>IF(OR(E417="",F417=""),"",F417-E417)</f>
        <v/>
      </c>
      <c r="I417" s="10" t="n"/>
      <c r="J417" s="11">
        <f>IF(OR(G417="",I417=""),"",G417*I417)</f>
        <v/>
      </c>
      <c r="K417" s="10" t="n"/>
      <c r="L417" s="11">
        <f>IF(J417="","",J417-K417)</f>
        <v/>
      </c>
      <c r="O417" s="9">
        <f>IF(OR(D417="",E417="",F417="",N417="Annulée"),"",IF(COUNTIFS($D$2:$D$501,D417,$E$2:$E$501,"&lt;"&amp;F417,$F$2:$F$501,"&gt;"&amp;E417,$N$2:$N$501,"&lt;&gt;Annulée")&gt;1,"⚠ Chambre déjà réservée à ces dates",""))</f>
        <v/>
      </c>
    </row>
    <row r="418">
      <c r="D418" s="7" t="n"/>
      <c r="E418" s="8" t="n"/>
      <c r="F418" s="8" t="n"/>
      <c r="G418" s="9">
        <f>IF(OR(E418="",F418=""),"",F418-E418)</f>
        <v/>
      </c>
      <c r="I418" s="10" t="n"/>
      <c r="J418" s="11">
        <f>IF(OR(G418="",I418=""),"",G418*I418)</f>
        <v/>
      </c>
      <c r="K418" s="10" t="n"/>
      <c r="L418" s="11">
        <f>IF(J418="","",J418-K418)</f>
        <v/>
      </c>
      <c r="O418" s="9">
        <f>IF(OR(D418="",E418="",F418="",N418="Annulée"),"",IF(COUNTIFS($D$2:$D$501,D418,$E$2:$E$501,"&lt;"&amp;F418,$F$2:$F$501,"&gt;"&amp;E418,$N$2:$N$501,"&lt;&gt;Annulée")&gt;1,"⚠ Chambre déjà réservée à ces dates",""))</f>
        <v/>
      </c>
    </row>
    <row r="419">
      <c r="D419" s="7" t="n"/>
      <c r="E419" s="8" t="n"/>
      <c r="F419" s="8" t="n"/>
      <c r="G419" s="9">
        <f>IF(OR(E419="",F419=""),"",F419-E419)</f>
        <v/>
      </c>
      <c r="I419" s="10" t="n"/>
      <c r="J419" s="11">
        <f>IF(OR(G419="",I419=""),"",G419*I419)</f>
        <v/>
      </c>
      <c r="K419" s="10" t="n"/>
      <c r="L419" s="11">
        <f>IF(J419="","",J419-K419)</f>
        <v/>
      </c>
      <c r="O419" s="9">
        <f>IF(OR(D419="",E419="",F419="",N419="Annulée"),"",IF(COUNTIFS($D$2:$D$501,D419,$E$2:$E$501,"&lt;"&amp;F419,$F$2:$F$501,"&gt;"&amp;E419,$N$2:$N$501,"&lt;&gt;Annulée")&gt;1,"⚠ Chambre déjà réservée à ces dates",""))</f>
        <v/>
      </c>
    </row>
    <row r="420">
      <c r="D420" s="7" t="n"/>
      <c r="E420" s="8" t="n"/>
      <c r="F420" s="8" t="n"/>
      <c r="G420" s="9">
        <f>IF(OR(E420="",F420=""),"",F420-E420)</f>
        <v/>
      </c>
      <c r="I420" s="10" t="n"/>
      <c r="J420" s="11">
        <f>IF(OR(G420="",I420=""),"",G420*I420)</f>
        <v/>
      </c>
      <c r="K420" s="10" t="n"/>
      <c r="L420" s="11">
        <f>IF(J420="","",J420-K420)</f>
        <v/>
      </c>
      <c r="O420" s="9">
        <f>IF(OR(D420="",E420="",F420="",N420="Annulée"),"",IF(COUNTIFS($D$2:$D$501,D420,$E$2:$E$501,"&lt;"&amp;F420,$F$2:$F$501,"&gt;"&amp;E420,$N$2:$N$501,"&lt;&gt;Annulée")&gt;1,"⚠ Chambre déjà réservée à ces dates",""))</f>
        <v/>
      </c>
    </row>
    <row r="421">
      <c r="D421" s="7" t="n"/>
      <c r="E421" s="8" t="n"/>
      <c r="F421" s="8" t="n"/>
      <c r="G421" s="9">
        <f>IF(OR(E421="",F421=""),"",F421-E421)</f>
        <v/>
      </c>
      <c r="I421" s="10" t="n"/>
      <c r="J421" s="11">
        <f>IF(OR(G421="",I421=""),"",G421*I421)</f>
        <v/>
      </c>
      <c r="K421" s="10" t="n"/>
      <c r="L421" s="11">
        <f>IF(J421="","",J421-K421)</f>
        <v/>
      </c>
      <c r="O421" s="9">
        <f>IF(OR(D421="",E421="",F421="",N421="Annulée"),"",IF(COUNTIFS($D$2:$D$501,D421,$E$2:$E$501,"&lt;"&amp;F421,$F$2:$F$501,"&gt;"&amp;E421,$N$2:$N$501,"&lt;&gt;Annulée")&gt;1,"⚠ Chambre déjà réservée à ces dates",""))</f>
        <v/>
      </c>
    </row>
    <row r="422">
      <c r="D422" s="7" t="n"/>
      <c r="E422" s="8" t="n"/>
      <c r="F422" s="8" t="n"/>
      <c r="G422" s="9">
        <f>IF(OR(E422="",F422=""),"",F422-E422)</f>
        <v/>
      </c>
      <c r="I422" s="10" t="n"/>
      <c r="J422" s="11">
        <f>IF(OR(G422="",I422=""),"",G422*I422)</f>
        <v/>
      </c>
      <c r="K422" s="10" t="n"/>
      <c r="L422" s="11">
        <f>IF(J422="","",J422-K422)</f>
        <v/>
      </c>
      <c r="O422" s="9">
        <f>IF(OR(D422="",E422="",F422="",N422="Annulée"),"",IF(COUNTIFS($D$2:$D$501,D422,$E$2:$E$501,"&lt;"&amp;F422,$F$2:$F$501,"&gt;"&amp;E422,$N$2:$N$501,"&lt;&gt;Annulée")&gt;1,"⚠ Chambre déjà réservée à ces dates",""))</f>
        <v/>
      </c>
    </row>
    <row r="423">
      <c r="D423" s="7" t="n"/>
      <c r="E423" s="8" t="n"/>
      <c r="F423" s="8" t="n"/>
      <c r="G423" s="9">
        <f>IF(OR(E423="",F423=""),"",F423-E423)</f>
        <v/>
      </c>
      <c r="I423" s="10" t="n"/>
      <c r="J423" s="11">
        <f>IF(OR(G423="",I423=""),"",G423*I423)</f>
        <v/>
      </c>
      <c r="K423" s="10" t="n"/>
      <c r="L423" s="11">
        <f>IF(J423="","",J423-K423)</f>
        <v/>
      </c>
      <c r="O423" s="9">
        <f>IF(OR(D423="",E423="",F423="",N423="Annulée"),"",IF(COUNTIFS($D$2:$D$501,D423,$E$2:$E$501,"&lt;"&amp;F423,$F$2:$F$501,"&gt;"&amp;E423,$N$2:$N$501,"&lt;&gt;Annulée")&gt;1,"⚠ Chambre déjà réservée à ces dates",""))</f>
        <v/>
      </c>
    </row>
    <row r="424">
      <c r="D424" s="7" t="n"/>
      <c r="E424" s="8" t="n"/>
      <c r="F424" s="8" t="n"/>
      <c r="G424" s="9">
        <f>IF(OR(E424="",F424=""),"",F424-E424)</f>
        <v/>
      </c>
      <c r="I424" s="10" t="n"/>
      <c r="J424" s="11">
        <f>IF(OR(G424="",I424=""),"",G424*I424)</f>
        <v/>
      </c>
      <c r="K424" s="10" t="n"/>
      <c r="L424" s="11">
        <f>IF(J424="","",J424-K424)</f>
        <v/>
      </c>
      <c r="O424" s="9">
        <f>IF(OR(D424="",E424="",F424="",N424="Annulée"),"",IF(COUNTIFS($D$2:$D$501,D424,$E$2:$E$501,"&lt;"&amp;F424,$F$2:$F$501,"&gt;"&amp;E424,$N$2:$N$501,"&lt;&gt;Annulée")&gt;1,"⚠ Chambre déjà réservée à ces dates",""))</f>
        <v/>
      </c>
    </row>
    <row r="425">
      <c r="D425" s="7" t="n"/>
      <c r="E425" s="8" t="n"/>
      <c r="F425" s="8" t="n"/>
      <c r="G425" s="9">
        <f>IF(OR(E425="",F425=""),"",F425-E425)</f>
        <v/>
      </c>
      <c r="I425" s="10" t="n"/>
      <c r="J425" s="11">
        <f>IF(OR(G425="",I425=""),"",G425*I425)</f>
        <v/>
      </c>
      <c r="K425" s="10" t="n"/>
      <c r="L425" s="11">
        <f>IF(J425="","",J425-K425)</f>
        <v/>
      </c>
      <c r="O425" s="9">
        <f>IF(OR(D425="",E425="",F425="",N425="Annulée"),"",IF(COUNTIFS($D$2:$D$501,D425,$E$2:$E$501,"&lt;"&amp;F425,$F$2:$F$501,"&gt;"&amp;E425,$N$2:$N$501,"&lt;&gt;Annulée")&gt;1,"⚠ Chambre déjà réservée à ces dates",""))</f>
        <v/>
      </c>
    </row>
    <row r="426">
      <c r="D426" s="7" t="n"/>
      <c r="E426" s="8" t="n"/>
      <c r="F426" s="8" t="n"/>
      <c r="G426" s="9">
        <f>IF(OR(E426="",F426=""),"",F426-E426)</f>
        <v/>
      </c>
      <c r="I426" s="10" t="n"/>
      <c r="J426" s="11">
        <f>IF(OR(G426="",I426=""),"",G426*I426)</f>
        <v/>
      </c>
      <c r="K426" s="10" t="n"/>
      <c r="L426" s="11">
        <f>IF(J426="","",J426-K426)</f>
        <v/>
      </c>
      <c r="O426" s="9">
        <f>IF(OR(D426="",E426="",F426="",N426="Annulée"),"",IF(COUNTIFS($D$2:$D$501,D426,$E$2:$E$501,"&lt;"&amp;F426,$F$2:$F$501,"&gt;"&amp;E426,$N$2:$N$501,"&lt;&gt;Annulée")&gt;1,"⚠ Chambre déjà réservée à ces dates",""))</f>
        <v/>
      </c>
    </row>
    <row r="427">
      <c r="D427" s="7" t="n"/>
      <c r="E427" s="8" t="n"/>
      <c r="F427" s="8" t="n"/>
      <c r="G427" s="9">
        <f>IF(OR(E427="",F427=""),"",F427-E427)</f>
        <v/>
      </c>
      <c r="I427" s="10" t="n"/>
      <c r="J427" s="11">
        <f>IF(OR(G427="",I427=""),"",G427*I427)</f>
        <v/>
      </c>
      <c r="K427" s="10" t="n"/>
      <c r="L427" s="11">
        <f>IF(J427="","",J427-K427)</f>
        <v/>
      </c>
      <c r="O427" s="9">
        <f>IF(OR(D427="",E427="",F427="",N427="Annulée"),"",IF(COUNTIFS($D$2:$D$501,D427,$E$2:$E$501,"&lt;"&amp;F427,$F$2:$F$501,"&gt;"&amp;E427,$N$2:$N$501,"&lt;&gt;Annulée")&gt;1,"⚠ Chambre déjà réservée à ces dates",""))</f>
        <v/>
      </c>
    </row>
    <row r="428">
      <c r="D428" s="7" t="n"/>
      <c r="E428" s="8" t="n"/>
      <c r="F428" s="8" t="n"/>
      <c r="G428" s="9">
        <f>IF(OR(E428="",F428=""),"",F428-E428)</f>
        <v/>
      </c>
      <c r="I428" s="10" t="n"/>
      <c r="J428" s="11">
        <f>IF(OR(G428="",I428=""),"",G428*I428)</f>
        <v/>
      </c>
      <c r="K428" s="10" t="n"/>
      <c r="L428" s="11">
        <f>IF(J428="","",J428-K428)</f>
        <v/>
      </c>
      <c r="O428" s="9">
        <f>IF(OR(D428="",E428="",F428="",N428="Annulée"),"",IF(COUNTIFS($D$2:$D$501,D428,$E$2:$E$501,"&lt;"&amp;F428,$F$2:$F$501,"&gt;"&amp;E428,$N$2:$N$501,"&lt;&gt;Annulée")&gt;1,"⚠ Chambre déjà réservée à ces dates",""))</f>
        <v/>
      </c>
    </row>
    <row r="429">
      <c r="D429" s="7" t="n"/>
      <c r="E429" s="8" t="n"/>
      <c r="F429" s="8" t="n"/>
      <c r="G429" s="9">
        <f>IF(OR(E429="",F429=""),"",F429-E429)</f>
        <v/>
      </c>
      <c r="I429" s="10" t="n"/>
      <c r="J429" s="11">
        <f>IF(OR(G429="",I429=""),"",G429*I429)</f>
        <v/>
      </c>
      <c r="K429" s="10" t="n"/>
      <c r="L429" s="11">
        <f>IF(J429="","",J429-K429)</f>
        <v/>
      </c>
      <c r="O429" s="9">
        <f>IF(OR(D429="",E429="",F429="",N429="Annulée"),"",IF(COUNTIFS($D$2:$D$501,D429,$E$2:$E$501,"&lt;"&amp;F429,$F$2:$F$501,"&gt;"&amp;E429,$N$2:$N$501,"&lt;&gt;Annulée")&gt;1,"⚠ Chambre déjà réservée à ces dates",""))</f>
        <v/>
      </c>
    </row>
    <row r="430">
      <c r="D430" s="7" t="n"/>
      <c r="E430" s="8" t="n"/>
      <c r="F430" s="8" t="n"/>
      <c r="G430" s="9">
        <f>IF(OR(E430="",F430=""),"",F430-E430)</f>
        <v/>
      </c>
      <c r="I430" s="10" t="n"/>
      <c r="J430" s="11">
        <f>IF(OR(G430="",I430=""),"",G430*I430)</f>
        <v/>
      </c>
      <c r="K430" s="10" t="n"/>
      <c r="L430" s="11">
        <f>IF(J430="","",J430-K430)</f>
        <v/>
      </c>
      <c r="O430" s="9">
        <f>IF(OR(D430="",E430="",F430="",N430="Annulée"),"",IF(COUNTIFS($D$2:$D$501,D430,$E$2:$E$501,"&lt;"&amp;F430,$F$2:$F$501,"&gt;"&amp;E430,$N$2:$N$501,"&lt;&gt;Annulée")&gt;1,"⚠ Chambre déjà réservée à ces dates",""))</f>
        <v/>
      </c>
    </row>
    <row r="431">
      <c r="D431" s="7" t="n"/>
      <c r="E431" s="8" t="n"/>
      <c r="F431" s="8" t="n"/>
      <c r="G431" s="9">
        <f>IF(OR(E431="",F431=""),"",F431-E431)</f>
        <v/>
      </c>
      <c r="I431" s="10" t="n"/>
      <c r="J431" s="11">
        <f>IF(OR(G431="",I431=""),"",G431*I431)</f>
        <v/>
      </c>
      <c r="K431" s="10" t="n"/>
      <c r="L431" s="11">
        <f>IF(J431="","",J431-K431)</f>
        <v/>
      </c>
      <c r="O431" s="9">
        <f>IF(OR(D431="",E431="",F431="",N431="Annulée"),"",IF(COUNTIFS($D$2:$D$501,D431,$E$2:$E$501,"&lt;"&amp;F431,$F$2:$F$501,"&gt;"&amp;E431,$N$2:$N$501,"&lt;&gt;Annulée")&gt;1,"⚠ Chambre déjà réservée à ces dates",""))</f>
        <v/>
      </c>
    </row>
    <row r="432">
      <c r="D432" s="7" t="n"/>
      <c r="E432" s="8" t="n"/>
      <c r="F432" s="8" t="n"/>
      <c r="G432" s="9">
        <f>IF(OR(E432="",F432=""),"",F432-E432)</f>
        <v/>
      </c>
      <c r="I432" s="10" t="n"/>
      <c r="J432" s="11">
        <f>IF(OR(G432="",I432=""),"",G432*I432)</f>
        <v/>
      </c>
      <c r="K432" s="10" t="n"/>
      <c r="L432" s="11">
        <f>IF(J432="","",J432-K432)</f>
        <v/>
      </c>
      <c r="O432" s="9">
        <f>IF(OR(D432="",E432="",F432="",N432="Annulée"),"",IF(COUNTIFS($D$2:$D$501,D432,$E$2:$E$501,"&lt;"&amp;F432,$F$2:$F$501,"&gt;"&amp;E432,$N$2:$N$501,"&lt;&gt;Annulée")&gt;1,"⚠ Chambre déjà réservée à ces dates",""))</f>
        <v/>
      </c>
    </row>
    <row r="433">
      <c r="D433" s="7" t="n"/>
      <c r="E433" s="8" t="n"/>
      <c r="F433" s="8" t="n"/>
      <c r="G433" s="9">
        <f>IF(OR(E433="",F433=""),"",F433-E433)</f>
        <v/>
      </c>
      <c r="I433" s="10" t="n"/>
      <c r="J433" s="11">
        <f>IF(OR(G433="",I433=""),"",G433*I433)</f>
        <v/>
      </c>
      <c r="K433" s="10" t="n"/>
      <c r="L433" s="11">
        <f>IF(J433="","",J433-K433)</f>
        <v/>
      </c>
      <c r="O433" s="9">
        <f>IF(OR(D433="",E433="",F433="",N433="Annulée"),"",IF(COUNTIFS($D$2:$D$501,D433,$E$2:$E$501,"&lt;"&amp;F433,$F$2:$F$501,"&gt;"&amp;E433,$N$2:$N$501,"&lt;&gt;Annulée")&gt;1,"⚠ Chambre déjà réservée à ces dates",""))</f>
        <v/>
      </c>
    </row>
    <row r="434">
      <c r="D434" s="7" t="n"/>
      <c r="E434" s="8" t="n"/>
      <c r="F434" s="8" t="n"/>
      <c r="G434" s="9">
        <f>IF(OR(E434="",F434=""),"",F434-E434)</f>
        <v/>
      </c>
      <c r="I434" s="10" t="n"/>
      <c r="J434" s="11">
        <f>IF(OR(G434="",I434=""),"",G434*I434)</f>
        <v/>
      </c>
      <c r="K434" s="10" t="n"/>
      <c r="L434" s="11">
        <f>IF(J434="","",J434-K434)</f>
        <v/>
      </c>
      <c r="O434" s="9">
        <f>IF(OR(D434="",E434="",F434="",N434="Annulée"),"",IF(COUNTIFS($D$2:$D$501,D434,$E$2:$E$501,"&lt;"&amp;F434,$F$2:$F$501,"&gt;"&amp;E434,$N$2:$N$501,"&lt;&gt;Annulée")&gt;1,"⚠ Chambre déjà réservée à ces dates",""))</f>
        <v/>
      </c>
    </row>
    <row r="435">
      <c r="D435" s="7" t="n"/>
      <c r="E435" s="8" t="n"/>
      <c r="F435" s="8" t="n"/>
      <c r="G435" s="9">
        <f>IF(OR(E435="",F435=""),"",F435-E435)</f>
        <v/>
      </c>
      <c r="I435" s="10" t="n"/>
      <c r="J435" s="11">
        <f>IF(OR(G435="",I435=""),"",G435*I435)</f>
        <v/>
      </c>
      <c r="K435" s="10" t="n"/>
      <c r="L435" s="11">
        <f>IF(J435="","",J435-K435)</f>
        <v/>
      </c>
      <c r="O435" s="9">
        <f>IF(OR(D435="",E435="",F435="",N435="Annulée"),"",IF(COUNTIFS($D$2:$D$501,D435,$E$2:$E$501,"&lt;"&amp;F435,$F$2:$F$501,"&gt;"&amp;E435,$N$2:$N$501,"&lt;&gt;Annulée")&gt;1,"⚠ Chambre déjà réservée à ces dates",""))</f>
        <v/>
      </c>
    </row>
    <row r="436">
      <c r="D436" s="7" t="n"/>
      <c r="E436" s="8" t="n"/>
      <c r="F436" s="8" t="n"/>
      <c r="G436" s="9">
        <f>IF(OR(E436="",F436=""),"",F436-E436)</f>
        <v/>
      </c>
      <c r="I436" s="10" t="n"/>
      <c r="J436" s="11">
        <f>IF(OR(G436="",I436=""),"",G436*I436)</f>
        <v/>
      </c>
      <c r="K436" s="10" t="n"/>
      <c r="L436" s="11">
        <f>IF(J436="","",J436-K436)</f>
        <v/>
      </c>
      <c r="O436" s="9">
        <f>IF(OR(D436="",E436="",F436="",N436="Annulée"),"",IF(COUNTIFS($D$2:$D$501,D436,$E$2:$E$501,"&lt;"&amp;F436,$F$2:$F$501,"&gt;"&amp;E436,$N$2:$N$501,"&lt;&gt;Annulée")&gt;1,"⚠ Chambre déjà réservée à ces dates",""))</f>
        <v/>
      </c>
    </row>
    <row r="437">
      <c r="D437" s="7" t="n"/>
      <c r="E437" s="8" t="n"/>
      <c r="F437" s="8" t="n"/>
      <c r="G437" s="9">
        <f>IF(OR(E437="",F437=""),"",F437-E437)</f>
        <v/>
      </c>
      <c r="I437" s="10" t="n"/>
      <c r="J437" s="11">
        <f>IF(OR(G437="",I437=""),"",G437*I437)</f>
        <v/>
      </c>
      <c r="K437" s="10" t="n"/>
      <c r="L437" s="11">
        <f>IF(J437="","",J437-K437)</f>
        <v/>
      </c>
      <c r="O437" s="9">
        <f>IF(OR(D437="",E437="",F437="",N437="Annulée"),"",IF(COUNTIFS($D$2:$D$501,D437,$E$2:$E$501,"&lt;"&amp;F437,$F$2:$F$501,"&gt;"&amp;E437,$N$2:$N$501,"&lt;&gt;Annulée")&gt;1,"⚠ Chambre déjà réservée à ces dates",""))</f>
        <v/>
      </c>
    </row>
    <row r="438">
      <c r="D438" s="7" t="n"/>
      <c r="E438" s="8" t="n"/>
      <c r="F438" s="8" t="n"/>
      <c r="G438" s="9">
        <f>IF(OR(E438="",F438=""),"",F438-E438)</f>
        <v/>
      </c>
      <c r="I438" s="10" t="n"/>
      <c r="J438" s="11">
        <f>IF(OR(G438="",I438=""),"",G438*I438)</f>
        <v/>
      </c>
      <c r="K438" s="10" t="n"/>
      <c r="L438" s="11">
        <f>IF(J438="","",J438-K438)</f>
        <v/>
      </c>
      <c r="O438" s="9">
        <f>IF(OR(D438="",E438="",F438="",N438="Annulée"),"",IF(COUNTIFS($D$2:$D$501,D438,$E$2:$E$501,"&lt;"&amp;F438,$F$2:$F$501,"&gt;"&amp;E438,$N$2:$N$501,"&lt;&gt;Annulée")&gt;1,"⚠ Chambre déjà réservée à ces dates",""))</f>
        <v/>
      </c>
    </row>
    <row r="439">
      <c r="D439" s="7" t="n"/>
      <c r="E439" s="8" t="n"/>
      <c r="F439" s="8" t="n"/>
      <c r="G439" s="9">
        <f>IF(OR(E439="",F439=""),"",F439-E439)</f>
        <v/>
      </c>
      <c r="I439" s="10" t="n"/>
      <c r="J439" s="11">
        <f>IF(OR(G439="",I439=""),"",G439*I439)</f>
        <v/>
      </c>
      <c r="K439" s="10" t="n"/>
      <c r="L439" s="11">
        <f>IF(J439="","",J439-K439)</f>
        <v/>
      </c>
      <c r="O439" s="9">
        <f>IF(OR(D439="",E439="",F439="",N439="Annulée"),"",IF(COUNTIFS($D$2:$D$501,D439,$E$2:$E$501,"&lt;"&amp;F439,$F$2:$F$501,"&gt;"&amp;E439,$N$2:$N$501,"&lt;&gt;Annulée")&gt;1,"⚠ Chambre déjà réservée à ces dates",""))</f>
        <v/>
      </c>
    </row>
    <row r="440">
      <c r="D440" s="7" t="n"/>
      <c r="E440" s="8" t="n"/>
      <c r="F440" s="8" t="n"/>
      <c r="G440" s="9">
        <f>IF(OR(E440="",F440=""),"",F440-E440)</f>
        <v/>
      </c>
      <c r="I440" s="10" t="n"/>
      <c r="J440" s="11">
        <f>IF(OR(G440="",I440=""),"",G440*I440)</f>
        <v/>
      </c>
      <c r="K440" s="10" t="n"/>
      <c r="L440" s="11">
        <f>IF(J440="","",J440-K440)</f>
        <v/>
      </c>
      <c r="O440" s="9">
        <f>IF(OR(D440="",E440="",F440="",N440="Annulée"),"",IF(COUNTIFS($D$2:$D$501,D440,$E$2:$E$501,"&lt;"&amp;F440,$F$2:$F$501,"&gt;"&amp;E440,$N$2:$N$501,"&lt;&gt;Annulée")&gt;1,"⚠ Chambre déjà réservée à ces dates",""))</f>
        <v/>
      </c>
    </row>
    <row r="441">
      <c r="D441" s="7" t="n"/>
      <c r="E441" s="8" t="n"/>
      <c r="F441" s="8" t="n"/>
      <c r="G441" s="9">
        <f>IF(OR(E441="",F441=""),"",F441-E441)</f>
        <v/>
      </c>
      <c r="I441" s="10" t="n"/>
      <c r="J441" s="11">
        <f>IF(OR(G441="",I441=""),"",G441*I441)</f>
        <v/>
      </c>
      <c r="K441" s="10" t="n"/>
      <c r="L441" s="11">
        <f>IF(J441="","",J441-K441)</f>
        <v/>
      </c>
      <c r="O441" s="9">
        <f>IF(OR(D441="",E441="",F441="",N441="Annulée"),"",IF(COUNTIFS($D$2:$D$501,D441,$E$2:$E$501,"&lt;"&amp;F441,$F$2:$F$501,"&gt;"&amp;E441,$N$2:$N$501,"&lt;&gt;Annulée")&gt;1,"⚠ Chambre déjà réservée à ces dates",""))</f>
        <v/>
      </c>
    </row>
    <row r="442">
      <c r="D442" s="7" t="n"/>
      <c r="E442" s="8" t="n"/>
      <c r="F442" s="8" t="n"/>
      <c r="G442" s="9">
        <f>IF(OR(E442="",F442=""),"",F442-E442)</f>
        <v/>
      </c>
      <c r="I442" s="10" t="n"/>
      <c r="J442" s="11">
        <f>IF(OR(G442="",I442=""),"",G442*I442)</f>
        <v/>
      </c>
      <c r="K442" s="10" t="n"/>
      <c r="L442" s="11">
        <f>IF(J442="","",J442-K442)</f>
        <v/>
      </c>
      <c r="O442" s="9">
        <f>IF(OR(D442="",E442="",F442="",N442="Annulée"),"",IF(COUNTIFS($D$2:$D$501,D442,$E$2:$E$501,"&lt;"&amp;F442,$F$2:$F$501,"&gt;"&amp;E442,$N$2:$N$501,"&lt;&gt;Annulée")&gt;1,"⚠ Chambre déjà réservée à ces dates",""))</f>
        <v/>
      </c>
    </row>
    <row r="443">
      <c r="D443" s="7" t="n"/>
      <c r="E443" s="8" t="n"/>
      <c r="F443" s="8" t="n"/>
      <c r="G443" s="9">
        <f>IF(OR(E443="",F443=""),"",F443-E443)</f>
        <v/>
      </c>
      <c r="I443" s="10" t="n"/>
      <c r="J443" s="11">
        <f>IF(OR(G443="",I443=""),"",G443*I443)</f>
        <v/>
      </c>
      <c r="K443" s="10" t="n"/>
      <c r="L443" s="11">
        <f>IF(J443="","",J443-K443)</f>
        <v/>
      </c>
      <c r="O443" s="9">
        <f>IF(OR(D443="",E443="",F443="",N443="Annulée"),"",IF(COUNTIFS($D$2:$D$501,D443,$E$2:$E$501,"&lt;"&amp;F443,$F$2:$F$501,"&gt;"&amp;E443,$N$2:$N$501,"&lt;&gt;Annulée")&gt;1,"⚠ Chambre déjà réservée à ces dates",""))</f>
        <v/>
      </c>
    </row>
    <row r="444">
      <c r="D444" s="7" t="n"/>
      <c r="E444" s="8" t="n"/>
      <c r="F444" s="8" t="n"/>
      <c r="G444" s="9">
        <f>IF(OR(E444="",F444=""),"",F444-E444)</f>
        <v/>
      </c>
      <c r="I444" s="10" t="n"/>
      <c r="J444" s="11">
        <f>IF(OR(G444="",I444=""),"",G444*I444)</f>
        <v/>
      </c>
      <c r="K444" s="10" t="n"/>
      <c r="L444" s="11">
        <f>IF(J444="","",J444-K444)</f>
        <v/>
      </c>
      <c r="O444" s="9">
        <f>IF(OR(D444="",E444="",F444="",N444="Annulée"),"",IF(COUNTIFS($D$2:$D$501,D444,$E$2:$E$501,"&lt;"&amp;F444,$F$2:$F$501,"&gt;"&amp;E444,$N$2:$N$501,"&lt;&gt;Annulée")&gt;1,"⚠ Chambre déjà réservée à ces dates",""))</f>
        <v/>
      </c>
    </row>
    <row r="445">
      <c r="D445" s="7" t="n"/>
      <c r="E445" s="8" t="n"/>
      <c r="F445" s="8" t="n"/>
      <c r="G445" s="9">
        <f>IF(OR(E445="",F445=""),"",F445-E445)</f>
        <v/>
      </c>
      <c r="I445" s="10" t="n"/>
      <c r="J445" s="11">
        <f>IF(OR(G445="",I445=""),"",G445*I445)</f>
        <v/>
      </c>
      <c r="K445" s="10" t="n"/>
      <c r="L445" s="11">
        <f>IF(J445="","",J445-K445)</f>
        <v/>
      </c>
      <c r="O445" s="9">
        <f>IF(OR(D445="",E445="",F445="",N445="Annulée"),"",IF(COUNTIFS($D$2:$D$501,D445,$E$2:$E$501,"&lt;"&amp;F445,$F$2:$F$501,"&gt;"&amp;E445,$N$2:$N$501,"&lt;&gt;Annulée")&gt;1,"⚠ Chambre déjà réservée à ces dates",""))</f>
        <v/>
      </c>
    </row>
    <row r="446">
      <c r="D446" s="7" t="n"/>
      <c r="E446" s="8" t="n"/>
      <c r="F446" s="8" t="n"/>
      <c r="G446" s="9">
        <f>IF(OR(E446="",F446=""),"",F446-E446)</f>
        <v/>
      </c>
      <c r="I446" s="10" t="n"/>
      <c r="J446" s="11">
        <f>IF(OR(G446="",I446=""),"",G446*I446)</f>
        <v/>
      </c>
      <c r="K446" s="10" t="n"/>
      <c r="L446" s="11">
        <f>IF(J446="","",J446-K446)</f>
        <v/>
      </c>
      <c r="O446" s="9">
        <f>IF(OR(D446="",E446="",F446="",N446="Annulée"),"",IF(COUNTIFS($D$2:$D$501,D446,$E$2:$E$501,"&lt;"&amp;F446,$F$2:$F$501,"&gt;"&amp;E446,$N$2:$N$501,"&lt;&gt;Annulée")&gt;1,"⚠ Chambre déjà réservée à ces dates",""))</f>
        <v/>
      </c>
    </row>
    <row r="447">
      <c r="D447" s="7" t="n"/>
      <c r="E447" s="8" t="n"/>
      <c r="F447" s="8" t="n"/>
      <c r="G447" s="9">
        <f>IF(OR(E447="",F447=""),"",F447-E447)</f>
        <v/>
      </c>
      <c r="I447" s="10" t="n"/>
      <c r="J447" s="11">
        <f>IF(OR(G447="",I447=""),"",G447*I447)</f>
        <v/>
      </c>
      <c r="K447" s="10" t="n"/>
      <c r="L447" s="11">
        <f>IF(J447="","",J447-K447)</f>
        <v/>
      </c>
      <c r="O447" s="9">
        <f>IF(OR(D447="",E447="",F447="",N447="Annulée"),"",IF(COUNTIFS($D$2:$D$501,D447,$E$2:$E$501,"&lt;"&amp;F447,$F$2:$F$501,"&gt;"&amp;E447,$N$2:$N$501,"&lt;&gt;Annulée")&gt;1,"⚠ Chambre déjà réservée à ces dates",""))</f>
        <v/>
      </c>
    </row>
    <row r="448">
      <c r="D448" s="7" t="n"/>
      <c r="E448" s="8" t="n"/>
      <c r="F448" s="8" t="n"/>
      <c r="G448" s="9">
        <f>IF(OR(E448="",F448=""),"",F448-E448)</f>
        <v/>
      </c>
      <c r="I448" s="10" t="n"/>
      <c r="J448" s="11">
        <f>IF(OR(G448="",I448=""),"",G448*I448)</f>
        <v/>
      </c>
      <c r="K448" s="10" t="n"/>
      <c r="L448" s="11">
        <f>IF(J448="","",J448-K448)</f>
        <v/>
      </c>
      <c r="O448" s="9">
        <f>IF(OR(D448="",E448="",F448="",N448="Annulée"),"",IF(COUNTIFS($D$2:$D$501,D448,$E$2:$E$501,"&lt;"&amp;F448,$F$2:$F$501,"&gt;"&amp;E448,$N$2:$N$501,"&lt;&gt;Annulée")&gt;1,"⚠ Chambre déjà réservée à ces dates",""))</f>
        <v/>
      </c>
    </row>
    <row r="449">
      <c r="D449" s="7" t="n"/>
      <c r="E449" s="8" t="n"/>
      <c r="F449" s="8" t="n"/>
      <c r="G449" s="9">
        <f>IF(OR(E449="",F449=""),"",F449-E449)</f>
        <v/>
      </c>
      <c r="I449" s="10" t="n"/>
      <c r="J449" s="11">
        <f>IF(OR(G449="",I449=""),"",G449*I449)</f>
        <v/>
      </c>
      <c r="K449" s="10" t="n"/>
      <c r="L449" s="11">
        <f>IF(J449="","",J449-K449)</f>
        <v/>
      </c>
      <c r="O449" s="9">
        <f>IF(OR(D449="",E449="",F449="",N449="Annulée"),"",IF(COUNTIFS($D$2:$D$501,D449,$E$2:$E$501,"&lt;"&amp;F449,$F$2:$F$501,"&gt;"&amp;E449,$N$2:$N$501,"&lt;&gt;Annulée")&gt;1,"⚠ Chambre déjà réservée à ces dates",""))</f>
        <v/>
      </c>
    </row>
    <row r="450">
      <c r="D450" s="7" t="n"/>
      <c r="E450" s="8" t="n"/>
      <c r="F450" s="8" t="n"/>
      <c r="G450" s="9">
        <f>IF(OR(E450="",F450=""),"",F450-E450)</f>
        <v/>
      </c>
      <c r="I450" s="10" t="n"/>
      <c r="J450" s="11">
        <f>IF(OR(G450="",I450=""),"",G450*I450)</f>
        <v/>
      </c>
      <c r="K450" s="10" t="n"/>
      <c r="L450" s="11">
        <f>IF(J450="","",J450-K450)</f>
        <v/>
      </c>
      <c r="O450" s="9">
        <f>IF(OR(D450="",E450="",F450="",N450="Annulée"),"",IF(COUNTIFS($D$2:$D$501,D450,$E$2:$E$501,"&lt;"&amp;F450,$F$2:$F$501,"&gt;"&amp;E450,$N$2:$N$501,"&lt;&gt;Annulée")&gt;1,"⚠ Chambre déjà réservée à ces dates",""))</f>
        <v/>
      </c>
    </row>
    <row r="451">
      <c r="D451" s="7" t="n"/>
      <c r="E451" s="8" t="n"/>
      <c r="F451" s="8" t="n"/>
      <c r="G451" s="9">
        <f>IF(OR(E451="",F451=""),"",F451-E451)</f>
        <v/>
      </c>
      <c r="I451" s="10" t="n"/>
      <c r="J451" s="11">
        <f>IF(OR(G451="",I451=""),"",G451*I451)</f>
        <v/>
      </c>
      <c r="K451" s="10" t="n"/>
      <c r="L451" s="11">
        <f>IF(J451="","",J451-K451)</f>
        <v/>
      </c>
      <c r="O451" s="9">
        <f>IF(OR(D451="",E451="",F451="",N451="Annulée"),"",IF(COUNTIFS($D$2:$D$501,D451,$E$2:$E$501,"&lt;"&amp;F451,$F$2:$F$501,"&gt;"&amp;E451,$N$2:$N$501,"&lt;&gt;Annulée")&gt;1,"⚠ Chambre déjà réservée à ces dates",""))</f>
        <v/>
      </c>
    </row>
    <row r="452">
      <c r="D452" s="7" t="n"/>
      <c r="E452" s="8" t="n"/>
      <c r="F452" s="8" t="n"/>
      <c r="G452" s="9">
        <f>IF(OR(E452="",F452=""),"",F452-E452)</f>
        <v/>
      </c>
      <c r="I452" s="10" t="n"/>
      <c r="J452" s="11">
        <f>IF(OR(G452="",I452=""),"",G452*I452)</f>
        <v/>
      </c>
      <c r="K452" s="10" t="n"/>
      <c r="L452" s="11">
        <f>IF(J452="","",J452-K452)</f>
        <v/>
      </c>
      <c r="O452" s="9">
        <f>IF(OR(D452="",E452="",F452="",N452="Annulée"),"",IF(COUNTIFS($D$2:$D$501,D452,$E$2:$E$501,"&lt;"&amp;F452,$F$2:$F$501,"&gt;"&amp;E452,$N$2:$N$501,"&lt;&gt;Annulée")&gt;1,"⚠ Chambre déjà réservée à ces dates",""))</f>
        <v/>
      </c>
    </row>
    <row r="453">
      <c r="D453" s="7" t="n"/>
      <c r="E453" s="8" t="n"/>
      <c r="F453" s="8" t="n"/>
      <c r="G453" s="9">
        <f>IF(OR(E453="",F453=""),"",F453-E453)</f>
        <v/>
      </c>
      <c r="I453" s="10" t="n"/>
      <c r="J453" s="11">
        <f>IF(OR(G453="",I453=""),"",G453*I453)</f>
        <v/>
      </c>
      <c r="K453" s="10" t="n"/>
      <c r="L453" s="11">
        <f>IF(J453="","",J453-K453)</f>
        <v/>
      </c>
      <c r="O453" s="9">
        <f>IF(OR(D453="",E453="",F453="",N453="Annulée"),"",IF(COUNTIFS($D$2:$D$501,D453,$E$2:$E$501,"&lt;"&amp;F453,$F$2:$F$501,"&gt;"&amp;E453,$N$2:$N$501,"&lt;&gt;Annulée")&gt;1,"⚠ Chambre déjà réservée à ces dates",""))</f>
        <v/>
      </c>
    </row>
    <row r="454">
      <c r="D454" s="7" t="n"/>
      <c r="E454" s="8" t="n"/>
      <c r="F454" s="8" t="n"/>
      <c r="G454" s="9">
        <f>IF(OR(E454="",F454=""),"",F454-E454)</f>
        <v/>
      </c>
      <c r="I454" s="10" t="n"/>
      <c r="J454" s="11">
        <f>IF(OR(G454="",I454=""),"",G454*I454)</f>
        <v/>
      </c>
      <c r="K454" s="10" t="n"/>
      <c r="L454" s="11">
        <f>IF(J454="","",J454-K454)</f>
        <v/>
      </c>
      <c r="O454" s="9">
        <f>IF(OR(D454="",E454="",F454="",N454="Annulée"),"",IF(COUNTIFS($D$2:$D$501,D454,$E$2:$E$501,"&lt;"&amp;F454,$F$2:$F$501,"&gt;"&amp;E454,$N$2:$N$501,"&lt;&gt;Annulée")&gt;1,"⚠ Chambre déjà réservée à ces dates",""))</f>
        <v/>
      </c>
    </row>
    <row r="455">
      <c r="D455" s="7" t="n"/>
      <c r="E455" s="8" t="n"/>
      <c r="F455" s="8" t="n"/>
      <c r="G455" s="9">
        <f>IF(OR(E455="",F455=""),"",F455-E455)</f>
        <v/>
      </c>
      <c r="I455" s="10" t="n"/>
      <c r="J455" s="11">
        <f>IF(OR(G455="",I455=""),"",G455*I455)</f>
        <v/>
      </c>
      <c r="K455" s="10" t="n"/>
      <c r="L455" s="11">
        <f>IF(J455="","",J455-K455)</f>
        <v/>
      </c>
      <c r="O455" s="9">
        <f>IF(OR(D455="",E455="",F455="",N455="Annulée"),"",IF(COUNTIFS($D$2:$D$501,D455,$E$2:$E$501,"&lt;"&amp;F455,$F$2:$F$501,"&gt;"&amp;E455,$N$2:$N$501,"&lt;&gt;Annulée")&gt;1,"⚠ Chambre déjà réservée à ces dates",""))</f>
        <v/>
      </c>
    </row>
    <row r="456">
      <c r="D456" s="7" t="n"/>
      <c r="E456" s="8" t="n"/>
      <c r="F456" s="8" t="n"/>
      <c r="G456" s="9">
        <f>IF(OR(E456="",F456=""),"",F456-E456)</f>
        <v/>
      </c>
      <c r="I456" s="10" t="n"/>
      <c r="J456" s="11">
        <f>IF(OR(G456="",I456=""),"",G456*I456)</f>
        <v/>
      </c>
      <c r="K456" s="10" t="n"/>
      <c r="L456" s="11">
        <f>IF(J456="","",J456-K456)</f>
        <v/>
      </c>
      <c r="O456" s="9">
        <f>IF(OR(D456="",E456="",F456="",N456="Annulée"),"",IF(COUNTIFS($D$2:$D$501,D456,$E$2:$E$501,"&lt;"&amp;F456,$F$2:$F$501,"&gt;"&amp;E456,$N$2:$N$501,"&lt;&gt;Annulée")&gt;1,"⚠ Chambre déjà réservée à ces dates",""))</f>
        <v/>
      </c>
    </row>
    <row r="457">
      <c r="D457" s="7" t="n"/>
      <c r="E457" s="8" t="n"/>
      <c r="F457" s="8" t="n"/>
      <c r="G457" s="9">
        <f>IF(OR(E457="",F457=""),"",F457-E457)</f>
        <v/>
      </c>
      <c r="I457" s="10" t="n"/>
      <c r="J457" s="11">
        <f>IF(OR(G457="",I457=""),"",G457*I457)</f>
        <v/>
      </c>
      <c r="K457" s="10" t="n"/>
      <c r="L457" s="11">
        <f>IF(J457="","",J457-K457)</f>
        <v/>
      </c>
      <c r="O457" s="9">
        <f>IF(OR(D457="",E457="",F457="",N457="Annulée"),"",IF(COUNTIFS($D$2:$D$501,D457,$E$2:$E$501,"&lt;"&amp;F457,$F$2:$F$501,"&gt;"&amp;E457,$N$2:$N$501,"&lt;&gt;Annulée")&gt;1,"⚠ Chambre déjà réservée à ces dates",""))</f>
        <v/>
      </c>
    </row>
    <row r="458">
      <c r="D458" s="7" t="n"/>
      <c r="E458" s="8" t="n"/>
      <c r="F458" s="8" t="n"/>
      <c r="G458" s="9">
        <f>IF(OR(E458="",F458=""),"",F458-E458)</f>
        <v/>
      </c>
      <c r="I458" s="10" t="n"/>
      <c r="J458" s="11">
        <f>IF(OR(G458="",I458=""),"",G458*I458)</f>
        <v/>
      </c>
      <c r="K458" s="10" t="n"/>
      <c r="L458" s="11">
        <f>IF(J458="","",J458-K458)</f>
        <v/>
      </c>
      <c r="O458" s="9">
        <f>IF(OR(D458="",E458="",F458="",N458="Annulée"),"",IF(COUNTIFS($D$2:$D$501,D458,$E$2:$E$501,"&lt;"&amp;F458,$F$2:$F$501,"&gt;"&amp;E458,$N$2:$N$501,"&lt;&gt;Annulée")&gt;1,"⚠ Chambre déjà réservée à ces dates",""))</f>
        <v/>
      </c>
    </row>
    <row r="459">
      <c r="D459" s="7" t="n"/>
      <c r="E459" s="8" t="n"/>
      <c r="F459" s="8" t="n"/>
      <c r="G459" s="9">
        <f>IF(OR(E459="",F459=""),"",F459-E459)</f>
        <v/>
      </c>
      <c r="I459" s="10" t="n"/>
      <c r="J459" s="11">
        <f>IF(OR(G459="",I459=""),"",G459*I459)</f>
        <v/>
      </c>
      <c r="K459" s="10" t="n"/>
      <c r="L459" s="11">
        <f>IF(J459="","",J459-K459)</f>
        <v/>
      </c>
      <c r="O459" s="9">
        <f>IF(OR(D459="",E459="",F459="",N459="Annulée"),"",IF(COUNTIFS($D$2:$D$501,D459,$E$2:$E$501,"&lt;"&amp;F459,$F$2:$F$501,"&gt;"&amp;E459,$N$2:$N$501,"&lt;&gt;Annulée")&gt;1,"⚠ Chambre déjà réservée à ces dates",""))</f>
        <v/>
      </c>
    </row>
    <row r="460">
      <c r="D460" s="7" t="n"/>
      <c r="E460" s="8" t="n"/>
      <c r="F460" s="8" t="n"/>
      <c r="G460" s="9">
        <f>IF(OR(E460="",F460=""),"",F460-E460)</f>
        <v/>
      </c>
      <c r="I460" s="10" t="n"/>
      <c r="J460" s="11">
        <f>IF(OR(G460="",I460=""),"",G460*I460)</f>
        <v/>
      </c>
      <c r="K460" s="10" t="n"/>
      <c r="L460" s="11">
        <f>IF(J460="","",J460-K460)</f>
        <v/>
      </c>
      <c r="O460" s="9">
        <f>IF(OR(D460="",E460="",F460="",N460="Annulée"),"",IF(COUNTIFS($D$2:$D$501,D460,$E$2:$E$501,"&lt;"&amp;F460,$F$2:$F$501,"&gt;"&amp;E460,$N$2:$N$501,"&lt;&gt;Annulée")&gt;1,"⚠ Chambre déjà réservée à ces dates",""))</f>
        <v/>
      </c>
    </row>
    <row r="461">
      <c r="D461" s="7" t="n"/>
      <c r="E461" s="8" t="n"/>
      <c r="F461" s="8" t="n"/>
      <c r="G461" s="9">
        <f>IF(OR(E461="",F461=""),"",F461-E461)</f>
        <v/>
      </c>
      <c r="I461" s="10" t="n"/>
      <c r="J461" s="11">
        <f>IF(OR(G461="",I461=""),"",G461*I461)</f>
        <v/>
      </c>
      <c r="K461" s="10" t="n"/>
      <c r="L461" s="11">
        <f>IF(J461="","",J461-K461)</f>
        <v/>
      </c>
      <c r="O461" s="9">
        <f>IF(OR(D461="",E461="",F461="",N461="Annulée"),"",IF(COUNTIFS($D$2:$D$501,D461,$E$2:$E$501,"&lt;"&amp;F461,$F$2:$F$501,"&gt;"&amp;E461,$N$2:$N$501,"&lt;&gt;Annulée")&gt;1,"⚠ Chambre déjà réservée à ces dates",""))</f>
        <v/>
      </c>
    </row>
    <row r="462">
      <c r="D462" s="7" t="n"/>
      <c r="E462" s="8" t="n"/>
      <c r="F462" s="8" t="n"/>
      <c r="G462" s="9">
        <f>IF(OR(E462="",F462=""),"",F462-E462)</f>
        <v/>
      </c>
      <c r="I462" s="10" t="n"/>
      <c r="J462" s="11">
        <f>IF(OR(G462="",I462=""),"",G462*I462)</f>
        <v/>
      </c>
      <c r="K462" s="10" t="n"/>
      <c r="L462" s="11">
        <f>IF(J462="","",J462-K462)</f>
        <v/>
      </c>
      <c r="O462" s="9">
        <f>IF(OR(D462="",E462="",F462="",N462="Annulée"),"",IF(COUNTIFS($D$2:$D$501,D462,$E$2:$E$501,"&lt;"&amp;F462,$F$2:$F$501,"&gt;"&amp;E462,$N$2:$N$501,"&lt;&gt;Annulée")&gt;1,"⚠ Chambre déjà réservée à ces dates",""))</f>
        <v/>
      </c>
    </row>
    <row r="463">
      <c r="D463" s="7" t="n"/>
      <c r="E463" s="8" t="n"/>
      <c r="F463" s="8" t="n"/>
      <c r="G463" s="9">
        <f>IF(OR(E463="",F463=""),"",F463-E463)</f>
        <v/>
      </c>
      <c r="I463" s="10" t="n"/>
      <c r="J463" s="11">
        <f>IF(OR(G463="",I463=""),"",G463*I463)</f>
        <v/>
      </c>
      <c r="K463" s="10" t="n"/>
      <c r="L463" s="11">
        <f>IF(J463="","",J463-K463)</f>
        <v/>
      </c>
      <c r="O463" s="9">
        <f>IF(OR(D463="",E463="",F463="",N463="Annulée"),"",IF(COUNTIFS($D$2:$D$501,D463,$E$2:$E$501,"&lt;"&amp;F463,$F$2:$F$501,"&gt;"&amp;E463,$N$2:$N$501,"&lt;&gt;Annulée")&gt;1,"⚠ Chambre déjà réservée à ces dates",""))</f>
        <v/>
      </c>
    </row>
    <row r="464">
      <c r="D464" s="7" t="n"/>
      <c r="E464" s="8" t="n"/>
      <c r="F464" s="8" t="n"/>
      <c r="G464" s="9">
        <f>IF(OR(E464="",F464=""),"",F464-E464)</f>
        <v/>
      </c>
      <c r="I464" s="10" t="n"/>
      <c r="J464" s="11">
        <f>IF(OR(G464="",I464=""),"",G464*I464)</f>
        <v/>
      </c>
      <c r="K464" s="10" t="n"/>
      <c r="L464" s="11">
        <f>IF(J464="","",J464-K464)</f>
        <v/>
      </c>
      <c r="O464" s="9">
        <f>IF(OR(D464="",E464="",F464="",N464="Annulée"),"",IF(COUNTIFS($D$2:$D$501,D464,$E$2:$E$501,"&lt;"&amp;F464,$F$2:$F$501,"&gt;"&amp;E464,$N$2:$N$501,"&lt;&gt;Annulée")&gt;1,"⚠ Chambre déjà réservée à ces dates",""))</f>
        <v/>
      </c>
    </row>
    <row r="465">
      <c r="D465" s="7" t="n"/>
      <c r="E465" s="8" t="n"/>
      <c r="F465" s="8" t="n"/>
      <c r="G465" s="9">
        <f>IF(OR(E465="",F465=""),"",F465-E465)</f>
        <v/>
      </c>
      <c r="I465" s="10" t="n"/>
      <c r="J465" s="11">
        <f>IF(OR(G465="",I465=""),"",G465*I465)</f>
        <v/>
      </c>
      <c r="K465" s="10" t="n"/>
      <c r="L465" s="11">
        <f>IF(J465="","",J465-K465)</f>
        <v/>
      </c>
      <c r="O465" s="9">
        <f>IF(OR(D465="",E465="",F465="",N465="Annulée"),"",IF(COUNTIFS($D$2:$D$501,D465,$E$2:$E$501,"&lt;"&amp;F465,$F$2:$F$501,"&gt;"&amp;E465,$N$2:$N$501,"&lt;&gt;Annulée")&gt;1,"⚠ Chambre déjà réservée à ces dates",""))</f>
        <v/>
      </c>
    </row>
    <row r="466">
      <c r="D466" s="7" t="n"/>
      <c r="E466" s="8" t="n"/>
      <c r="F466" s="8" t="n"/>
      <c r="G466" s="9">
        <f>IF(OR(E466="",F466=""),"",F466-E466)</f>
        <v/>
      </c>
      <c r="I466" s="10" t="n"/>
      <c r="J466" s="11">
        <f>IF(OR(G466="",I466=""),"",G466*I466)</f>
        <v/>
      </c>
      <c r="K466" s="10" t="n"/>
      <c r="L466" s="11">
        <f>IF(J466="","",J466-K466)</f>
        <v/>
      </c>
      <c r="O466" s="9">
        <f>IF(OR(D466="",E466="",F466="",N466="Annulée"),"",IF(COUNTIFS($D$2:$D$501,D466,$E$2:$E$501,"&lt;"&amp;F466,$F$2:$F$501,"&gt;"&amp;E466,$N$2:$N$501,"&lt;&gt;Annulée")&gt;1,"⚠ Chambre déjà réservée à ces dates",""))</f>
        <v/>
      </c>
    </row>
    <row r="467">
      <c r="D467" s="7" t="n"/>
      <c r="E467" s="8" t="n"/>
      <c r="F467" s="8" t="n"/>
      <c r="G467" s="9">
        <f>IF(OR(E467="",F467=""),"",F467-E467)</f>
        <v/>
      </c>
      <c r="I467" s="10" t="n"/>
      <c r="J467" s="11">
        <f>IF(OR(G467="",I467=""),"",G467*I467)</f>
        <v/>
      </c>
      <c r="K467" s="10" t="n"/>
      <c r="L467" s="11">
        <f>IF(J467="","",J467-K467)</f>
        <v/>
      </c>
      <c r="O467" s="9">
        <f>IF(OR(D467="",E467="",F467="",N467="Annulée"),"",IF(COUNTIFS($D$2:$D$501,D467,$E$2:$E$501,"&lt;"&amp;F467,$F$2:$F$501,"&gt;"&amp;E467,$N$2:$N$501,"&lt;&gt;Annulée")&gt;1,"⚠ Chambre déjà réservée à ces dates",""))</f>
        <v/>
      </c>
    </row>
    <row r="468">
      <c r="D468" s="7" t="n"/>
      <c r="E468" s="8" t="n"/>
      <c r="F468" s="8" t="n"/>
      <c r="G468" s="9">
        <f>IF(OR(E468="",F468=""),"",F468-E468)</f>
        <v/>
      </c>
      <c r="I468" s="10" t="n"/>
      <c r="J468" s="11">
        <f>IF(OR(G468="",I468=""),"",G468*I468)</f>
        <v/>
      </c>
      <c r="K468" s="10" t="n"/>
      <c r="L468" s="11">
        <f>IF(J468="","",J468-K468)</f>
        <v/>
      </c>
      <c r="O468" s="9">
        <f>IF(OR(D468="",E468="",F468="",N468="Annulée"),"",IF(COUNTIFS($D$2:$D$501,D468,$E$2:$E$501,"&lt;"&amp;F468,$F$2:$F$501,"&gt;"&amp;E468,$N$2:$N$501,"&lt;&gt;Annulée")&gt;1,"⚠ Chambre déjà réservée à ces dates",""))</f>
        <v/>
      </c>
    </row>
    <row r="469">
      <c r="D469" s="7" t="n"/>
      <c r="E469" s="8" t="n"/>
      <c r="F469" s="8" t="n"/>
      <c r="G469" s="9">
        <f>IF(OR(E469="",F469=""),"",F469-E469)</f>
        <v/>
      </c>
      <c r="I469" s="10" t="n"/>
      <c r="J469" s="11">
        <f>IF(OR(G469="",I469=""),"",G469*I469)</f>
        <v/>
      </c>
      <c r="K469" s="10" t="n"/>
      <c r="L469" s="11">
        <f>IF(J469="","",J469-K469)</f>
        <v/>
      </c>
      <c r="O469" s="9">
        <f>IF(OR(D469="",E469="",F469="",N469="Annulée"),"",IF(COUNTIFS($D$2:$D$501,D469,$E$2:$E$501,"&lt;"&amp;F469,$F$2:$F$501,"&gt;"&amp;E469,$N$2:$N$501,"&lt;&gt;Annulée")&gt;1,"⚠ Chambre déjà réservée à ces dates",""))</f>
        <v/>
      </c>
    </row>
    <row r="470">
      <c r="D470" s="7" t="n"/>
      <c r="E470" s="8" t="n"/>
      <c r="F470" s="8" t="n"/>
      <c r="G470" s="9">
        <f>IF(OR(E470="",F470=""),"",F470-E470)</f>
        <v/>
      </c>
      <c r="I470" s="10" t="n"/>
      <c r="J470" s="11">
        <f>IF(OR(G470="",I470=""),"",G470*I470)</f>
        <v/>
      </c>
      <c r="K470" s="10" t="n"/>
      <c r="L470" s="11">
        <f>IF(J470="","",J470-K470)</f>
        <v/>
      </c>
      <c r="O470" s="9">
        <f>IF(OR(D470="",E470="",F470="",N470="Annulée"),"",IF(COUNTIFS($D$2:$D$501,D470,$E$2:$E$501,"&lt;"&amp;F470,$F$2:$F$501,"&gt;"&amp;E470,$N$2:$N$501,"&lt;&gt;Annulée")&gt;1,"⚠ Chambre déjà réservée à ces dates",""))</f>
        <v/>
      </c>
    </row>
    <row r="471">
      <c r="D471" s="7" t="n"/>
      <c r="E471" s="8" t="n"/>
      <c r="F471" s="8" t="n"/>
      <c r="G471" s="9">
        <f>IF(OR(E471="",F471=""),"",F471-E471)</f>
        <v/>
      </c>
      <c r="I471" s="10" t="n"/>
      <c r="J471" s="11">
        <f>IF(OR(G471="",I471=""),"",G471*I471)</f>
        <v/>
      </c>
      <c r="K471" s="10" t="n"/>
      <c r="L471" s="11">
        <f>IF(J471="","",J471-K471)</f>
        <v/>
      </c>
      <c r="O471" s="9">
        <f>IF(OR(D471="",E471="",F471="",N471="Annulée"),"",IF(COUNTIFS($D$2:$D$501,D471,$E$2:$E$501,"&lt;"&amp;F471,$F$2:$F$501,"&gt;"&amp;E471,$N$2:$N$501,"&lt;&gt;Annulée")&gt;1,"⚠ Chambre déjà réservée à ces dates",""))</f>
        <v/>
      </c>
    </row>
    <row r="472">
      <c r="D472" s="7" t="n"/>
      <c r="E472" s="8" t="n"/>
      <c r="F472" s="8" t="n"/>
      <c r="G472" s="9">
        <f>IF(OR(E472="",F472=""),"",F472-E472)</f>
        <v/>
      </c>
      <c r="I472" s="10" t="n"/>
      <c r="J472" s="11">
        <f>IF(OR(G472="",I472=""),"",G472*I472)</f>
        <v/>
      </c>
      <c r="K472" s="10" t="n"/>
      <c r="L472" s="11">
        <f>IF(J472="","",J472-K472)</f>
        <v/>
      </c>
      <c r="O472" s="9">
        <f>IF(OR(D472="",E472="",F472="",N472="Annulée"),"",IF(COUNTIFS($D$2:$D$501,D472,$E$2:$E$501,"&lt;"&amp;F472,$F$2:$F$501,"&gt;"&amp;E472,$N$2:$N$501,"&lt;&gt;Annulée")&gt;1,"⚠ Chambre déjà réservée à ces dates",""))</f>
        <v/>
      </c>
    </row>
    <row r="473">
      <c r="D473" s="7" t="n"/>
      <c r="E473" s="8" t="n"/>
      <c r="F473" s="8" t="n"/>
      <c r="G473" s="9">
        <f>IF(OR(E473="",F473=""),"",F473-E473)</f>
        <v/>
      </c>
      <c r="I473" s="10" t="n"/>
      <c r="J473" s="11">
        <f>IF(OR(G473="",I473=""),"",G473*I473)</f>
        <v/>
      </c>
      <c r="K473" s="10" t="n"/>
      <c r="L473" s="11">
        <f>IF(J473="","",J473-K473)</f>
        <v/>
      </c>
      <c r="O473" s="9">
        <f>IF(OR(D473="",E473="",F473="",N473="Annulée"),"",IF(COUNTIFS($D$2:$D$501,D473,$E$2:$E$501,"&lt;"&amp;F473,$F$2:$F$501,"&gt;"&amp;E473,$N$2:$N$501,"&lt;&gt;Annulée")&gt;1,"⚠ Chambre déjà réservée à ces dates",""))</f>
        <v/>
      </c>
    </row>
    <row r="474">
      <c r="D474" s="7" t="n"/>
      <c r="E474" s="8" t="n"/>
      <c r="F474" s="8" t="n"/>
      <c r="G474" s="9">
        <f>IF(OR(E474="",F474=""),"",F474-E474)</f>
        <v/>
      </c>
      <c r="I474" s="10" t="n"/>
      <c r="J474" s="11">
        <f>IF(OR(G474="",I474=""),"",G474*I474)</f>
        <v/>
      </c>
      <c r="K474" s="10" t="n"/>
      <c r="L474" s="11">
        <f>IF(J474="","",J474-K474)</f>
        <v/>
      </c>
      <c r="O474" s="9">
        <f>IF(OR(D474="",E474="",F474="",N474="Annulée"),"",IF(COUNTIFS($D$2:$D$501,D474,$E$2:$E$501,"&lt;"&amp;F474,$F$2:$F$501,"&gt;"&amp;E474,$N$2:$N$501,"&lt;&gt;Annulée")&gt;1,"⚠ Chambre déjà réservée à ces dates",""))</f>
        <v/>
      </c>
    </row>
    <row r="475">
      <c r="D475" s="7" t="n"/>
      <c r="E475" s="8" t="n"/>
      <c r="F475" s="8" t="n"/>
      <c r="G475" s="9">
        <f>IF(OR(E475="",F475=""),"",F475-E475)</f>
        <v/>
      </c>
      <c r="I475" s="10" t="n"/>
      <c r="J475" s="11">
        <f>IF(OR(G475="",I475=""),"",G475*I475)</f>
        <v/>
      </c>
      <c r="K475" s="10" t="n"/>
      <c r="L475" s="11">
        <f>IF(J475="","",J475-K475)</f>
        <v/>
      </c>
      <c r="O475" s="9">
        <f>IF(OR(D475="",E475="",F475="",N475="Annulée"),"",IF(COUNTIFS($D$2:$D$501,D475,$E$2:$E$501,"&lt;"&amp;F475,$F$2:$F$501,"&gt;"&amp;E475,$N$2:$N$501,"&lt;&gt;Annulée")&gt;1,"⚠ Chambre déjà réservée à ces dates",""))</f>
        <v/>
      </c>
    </row>
    <row r="476">
      <c r="D476" s="7" t="n"/>
      <c r="E476" s="8" t="n"/>
      <c r="F476" s="8" t="n"/>
      <c r="G476" s="9">
        <f>IF(OR(E476="",F476=""),"",F476-E476)</f>
        <v/>
      </c>
      <c r="I476" s="10" t="n"/>
      <c r="J476" s="11">
        <f>IF(OR(G476="",I476=""),"",G476*I476)</f>
        <v/>
      </c>
      <c r="K476" s="10" t="n"/>
      <c r="L476" s="11">
        <f>IF(J476="","",J476-K476)</f>
        <v/>
      </c>
      <c r="O476" s="9">
        <f>IF(OR(D476="",E476="",F476="",N476="Annulée"),"",IF(COUNTIFS($D$2:$D$501,D476,$E$2:$E$501,"&lt;"&amp;F476,$F$2:$F$501,"&gt;"&amp;E476,$N$2:$N$501,"&lt;&gt;Annulée")&gt;1,"⚠ Chambre déjà réservée à ces dates",""))</f>
        <v/>
      </c>
    </row>
    <row r="477">
      <c r="D477" s="7" t="n"/>
      <c r="E477" s="8" t="n"/>
      <c r="F477" s="8" t="n"/>
      <c r="G477" s="9">
        <f>IF(OR(E477="",F477=""),"",F477-E477)</f>
        <v/>
      </c>
      <c r="I477" s="10" t="n"/>
      <c r="J477" s="11">
        <f>IF(OR(G477="",I477=""),"",G477*I477)</f>
        <v/>
      </c>
      <c r="K477" s="10" t="n"/>
      <c r="L477" s="11">
        <f>IF(J477="","",J477-K477)</f>
        <v/>
      </c>
      <c r="O477" s="9">
        <f>IF(OR(D477="",E477="",F477="",N477="Annulée"),"",IF(COUNTIFS($D$2:$D$501,D477,$E$2:$E$501,"&lt;"&amp;F477,$F$2:$F$501,"&gt;"&amp;E477,$N$2:$N$501,"&lt;&gt;Annulée")&gt;1,"⚠ Chambre déjà réservée à ces dates",""))</f>
        <v/>
      </c>
    </row>
    <row r="478">
      <c r="D478" s="7" t="n"/>
      <c r="E478" s="8" t="n"/>
      <c r="F478" s="8" t="n"/>
      <c r="G478" s="9">
        <f>IF(OR(E478="",F478=""),"",F478-E478)</f>
        <v/>
      </c>
      <c r="I478" s="10" t="n"/>
      <c r="J478" s="11">
        <f>IF(OR(G478="",I478=""),"",G478*I478)</f>
        <v/>
      </c>
      <c r="K478" s="10" t="n"/>
      <c r="L478" s="11">
        <f>IF(J478="","",J478-K478)</f>
        <v/>
      </c>
      <c r="O478" s="9">
        <f>IF(OR(D478="",E478="",F478="",N478="Annulée"),"",IF(COUNTIFS($D$2:$D$501,D478,$E$2:$E$501,"&lt;"&amp;F478,$F$2:$F$501,"&gt;"&amp;E478,$N$2:$N$501,"&lt;&gt;Annulée")&gt;1,"⚠ Chambre déjà réservée à ces dates",""))</f>
        <v/>
      </c>
    </row>
    <row r="479">
      <c r="D479" s="7" t="n"/>
      <c r="E479" s="8" t="n"/>
      <c r="F479" s="8" t="n"/>
      <c r="G479" s="9">
        <f>IF(OR(E479="",F479=""),"",F479-E479)</f>
        <v/>
      </c>
      <c r="I479" s="10" t="n"/>
      <c r="J479" s="11">
        <f>IF(OR(G479="",I479=""),"",G479*I479)</f>
        <v/>
      </c>
      <c r="K479" s="10" t="n"/>
      <c r="L479" s="11">
        <f>IF(J479="","",J479-K479)</f>
        <v/>
      </c>
      <c r="O479" s="9">
        <f>IF(OR(D479="",E479="",F479="",N479="Annulée"),"",IF(COUNTIFS($D$2:$D$501,D479,$E$2:$E$501,"&lt;"&amp;F479,$F$2:$F$501,"&gt;"&amp;E479,$N$2:$N$501,"&lt;&gt;Annulée")&gt;1,"⚠ Chambre déjà réservée à ces dates",""))</f>
        <v/>
      </c>
    </row>
    <row r="480">
      <c r="D480" s="7" t="n"/>
      <c r="E480" s="8" t="n"/>
      <c r="F480" s="8" t="n"/>
      <c r="G480" s="9">
        <f>IF(OR(E480="",F480=""),"",F480-E480)</f>
        <v/>
      </c>
      <c r="I480" s="10" t="n"/>
      <c r="J480" s="11">
        <f>IF(OR(G480="",I480=""),"",G480*I480)</f>
        <v/>
      </c>
      <c r="K480" s="10" t="n"/>
      <c r="L480" s="11">
        <f>IF(J480="","",J480-K480)</f>
        <v/>
      </c>
      <c r="O480" s="9">
        <f>IF(OR(D480="",E480="",F480="",N480="Annulée"),"",IF(COUNTIFS($D$2:$D$501,D480,$E$2:$E$501,"&lt;"&amp;F480,$F$2:$F$501,"&gt;"&amp;E480,$N$2:$N$501,"&lt;&gt;Annulée")&gt;1,"⚠ Chambre déjà réservée à ces dates",""))</f>
        <v/>
      </c>
    </row>
    <row r="481">
      <c r="D481" s="7" t="n"/>
      <c r="E481" s="8" t="n"/>
      <c r="F481" s="8" t="n"/>
      <c r="G481" s="9">
        <f>IF(OR(E481="",F481=""),"",F481-E481)</f>
        <v/>
      </c>
      <c r="I481" s="10" t="n"/>
      <c r="J481" s="11">
        <f>IF(OR(G481="",I481=""),"",G481*I481)</f>
        <v/>
      </c>
      <c r="K481" s="10" t="n"/>
      <c r="L481" s="11">
        <f>IF(J481="","",J481-K481)</f>
        <v/>
      </c>
      <c r="O481" s="9">
        <f>IF(OR(D481="",E481="",F481="",N481="Annulée"),"",IF(COUNTIFS($D$2:$D$501,D481,$E$2:$E$501,"&lt;"&amp;F481,$F$2:$F$501,"&gt;"&amp;E481,$N$2:$N$501,"&lt;&gt;Annulée")&gt;1,"⚠ Chambre déjà réservée à ces dates",""))</f>
        <v/>
      </c>
    </row>
    <row r="482">
      <c r="D482" s="7" t="n"/>
      <c r="E482" s="8" t="n"/>
      <c r="F482" s="8" t="n"/>
      <c r="G482" s="9">
        <f>IF(OR(E482="",F482=""),"",F482-E482)</f>
        <v/>
      </c>
      <c r="I482" s="10" t="n"/>
      <c r="J482" s="11">
        <f>IF(OR(G482="",I482=""),"",G482*I482)</f>
        <v/>
      </c>
      <c r="K482" s="10" t="n"/>
      <c r="L482" s="11">
        <f>IF(J482="","",J482-K482)</f>
        <v/>
      </c>
      <c r="O482" s="9">
        <f>IF(OR(D482="",E482="",F482="",N482="Annulée"),"",IF(COUNTIFS($D$2:$D$501,D482,$E$2:$E$501,"&lt;"&amp;F482,$F$2:$F$501,"&gt;"&amp;E482,$N$2:$N$501,"&lt;&gt;Annulée")&gt;1,"⚠ Chambre déjà réservée à ces dates",""))</f>
        <v/>
      </c>
    </row>
    <row r="483">
      <c r="D483" s="7" t="n"/>
      <c r="E483" s="8" t="n"/>
      <c r="F483" s="8" t="n"/>
      <c r="G483" s="9">
        <f>IF(OR(E483="",F483=""),"",F483-E483)</f>
        <v/>
      </c>
      <c r="I483" s="10" t="n"/>
      <c r="J483" s="11">
        <f>IF(OR(G483="",I483=""),"",G483*I483)</f>
        <v/>
      </c>
      <c r="K483" s="10" t="n"/>
      <c r="L483" s="11">
        <f>IF(J483="","",J483-K483)</f>
        <v/>
      </c>
      <c r="O483" s="9">
        <f>IF(OR(D483="",E483="",F483="",N483="Annulée"),"",IF(COUNTIFS($D$2:$D$501,D483,$E$2:$E$501,"&lt;"&amp;F483,$F$2:$F$501,"&gt;"&amp;E483,$N$2:$N$501,"&lt;&gt;Annulée")&gt;1,"⚠ Chambre déjà réservée à ces dates",""))</f>
        <v/>
      </c>
    </row>
    <row r="484">
      <c r="D484" s="7" t="n"/>
      <c r="E484" s="8" t="n"/>
      <c r="F484" s="8" t="n"/>
      <c r="G484" s="9">
        <f>IF(OR(E484="",F484=""),"",F484-E484)</f>
        <v/>
      </c>
      <c r="I484" s="10" t="n"/>
      <c r="J484" s="11">
        <f>IF(OR(G484="",I484=""),"",G484*I484)</f>
        <v/>
      </c>
      <c r="K484" s="10" t="n"/>
      <c r="L484" s="11">
        <f>IF(J484="","",J484-K484)</f>
        <v/>
      </c>
      <c r="O484" s="9">
        <f>IF(OR(D484="",E484="",F484="",N484="Annulée"),"",IF(COUNTIFS($D$2:$D$501,D484,$E$2:$E$501,"&lt;"&amp;F484,$F$2:$F$501,"&gt;"&amp;E484,$N$2:$N$501,"&lt;&gt;Annulée")&gt;1,"⚠ Chambre déjà réservée à ces dates",""))</f>
        <v/>
      </c>
    </row>
    <row r="485">
      <c r="D485" s="7" t="n"/>
      <c r="E485" s="8" t="n"/>
      <c r="F485" s="8" t="n"/>
      <c r="G485" s="9">
        <f>IF(OR(E485="",F485=""),"",F485-E485)</f>
        <v/>
      </c>
      <c r="I485" s="10" t="n"/>
      <c r="J485" s="11">
        <f>IF(OR(G485="",I485=""),"",G485*I485)</f>
        <v/>
      </c>
      <c r="K485" s="10" t="n"/>
      <c r="L485" s="11">
        <f>IF(J485="","",J485-K485)</f>
        <v/>
      </c>
      <c r="O485" s="9">
        <f>IF(OR(D485="",E485="",F485="",N485="Annulée"),"",IF(COUNTIFS($D$2:$D$501,D485,$E$2:$E$501,"&lt;"&amp;F485,$F$2:$F$501,"&gt;"&amp;E485,$N$2:$N$501,"&lt;&gt;Annulée")&gt;1,"⚠ Chambre déjà réservée à ces dates",""))</f>
        <v/>
      </c>
    </row>
    <row r="486">
      <c r="D486" s="7" t="n"/>
      <c r="E486" s="8" t="n"/>
      <c r="F486" s="8" t="n"/>
      <c r="G486" s="9">
        <f>IF(OR(E486="",F486=""),"",F486-E486)</f>
        <v/>
      </c>
      <c r="I486" s="10" t="n"/>
      <c r="J486" s="11">
        <f>IF(OR(G486="",I486=""),"",G486*I486)</f>
        <v/>
      </c>
      <c r="K486" s="10" t="n"/>
      <c r="L486" s="11">
        <f>IF(J486="","",J486-K486)</f>
        <v/>
      </c>
      <c r="O486" s="9">
        <f>IF(OR(D486="",E486="",F486="",N486="Annulée"),"",IF(COUNTIFS($D$2:$D$501,D486,$E$2:$E$501,"&lt;"&amp;F486,$F$2:$F$501,"&gt;"&amp;E486,$N$2:$N$501,"&lt;&gt;Annulée")&gt;1,"⚠ Chambre déjà réservée à ces dates",""))</f>
        <v/>
      </c>
    </row>
    <row r="487">
      <c r="D487" s="7" t="n"/>
      <c r="E487" s="8" t="n"/>
      <c r="F487" s="8" t="n"/>
      <c r="G487" s="9">
        <f>IF(OR(E487="",F487=""),"",F487-E487)</f>
        <v/>
      </c>
      <c r="I487" s="10" t="n"/>
      <c r="J487" s="11">
        <f>IF(OR(G487="",I487=""),"",G487*I487)</f>
        <v/>
      </c>
      <c r="K487" s="10" t="n"/>
      <c r="L487" s="11">
        <f>IF(J487="","",J487-K487)</f>
        <v/>
      </c>
      <c r="O487" s="9">
        <f>IF(OR(D487="",E487="",F487="",N487="Annulée"),"",IF(COUNTIFS($D$2:$D$501,D487,$E$2:$E$501,"&lt;"&amp;F487,$F$2:$F$501,"&gt;"&amp;E487,$N$2:$N$501,"&lt;&gt;Annulée")&gt;1,"⚠ Chambre déjà réservée à ces dates",""))</f>
        <v/>
      </c>
    </row>
    <row r="488">
      <c r="D488" s="7" t="n"/>
      <c r="E488" s="8" t="n"/>
      <c r="F488" s="8" t="n"/>
      <c r="G488" s="9">
        <f>IF(OR(E488="",F488=""),"",F488-E488)</f>
        <v/>
      </c>
      <c r="I488" s="10" t="n"/>
      <c r="J488" s="11">
        <f>IF(OR(G488="",I488=""),"",G488*I488)</f>
        <v/>
      </c>
      <c r="K488" s="10" t="n"/>
      <c r="L488" s="11">
        <f>IF(J488="","",J488-K488)</f>
        <v/>
      </c>
      <c r="O488" s="9">
        <f>IF(OR(D488="",E488="",F488="",N488="Annulée"),"",IF(COUNTIFS($D$2:$D$501,D488,$E$2:$E$501,"&lt;"&amp;F488,$F$2:$F$501,"&gt;"&amp;E488,$N$2:$N$501,"&lt;&gt;Annulée")&gt;1,"⚠ Chambre déjà réservée à ces dates",""))</f>
        <v/>
      </c>
    </row>
    <row r="489">
      <c r="D489" s="7" t="n"/>
      <c r="E489" s="8" t="n"/>
      <c r="F489" s="8" t="n"/>
      <c r="G489" s="9">
        <f>IF(OR(E489="",F489=""),"",F489-E489)</f>
        <v/>
      </c>
      <c r="I489" s="10" t="n"/>
      <c r="J489" s="11">
        <f>IF(OR(G489="",I489=""),"",G489*I489)</f>
        <v/>
      </c>
      <c r="K489" s="10" t="n"/>
      <c r="L489" s="11">
        <f>IF(J489="","",J489-K489)</f>
        <v/>
      </c>
      <c r="O489" s="9">
        <f>IF(OR(D489="",E489="",F489="",N489="Annulée"),"",IF(COUNTIFS($D$2:$D$501,D489,$E$2:$E$501,"&lt;"&amp;F489,$F$2:$F$501,"&gt;"&amp;E489,$N$2:$N$501,"&lt;&gt;Annulée")&gt;1,"⚠ Chambre déjà réservée à ces dates",""))</f>
        <v/>
      </c>
    </row>
    <row r="490">
      <c r="D490" s="7" t="n"/>
      <c r="E490" s="8" t="n"/>
      <c r="F490" s="8" t="n"/>
      <c r="G490" s="9">
        <f>IF(OR(E490="",F490=""),"",F490-E490)</f>
        <v/>
      </c>
      <c r="I490" s="10" t="n"/>
      <c r="J490" s="11">
        <f>IF(OR(G490="",I490=""),"",G490*I490)</f>
        <v/>
      </c>
      <c r="K490" s="10" t="n"/>
      <c r="L490" s="11">
        <f>IF(J490="","",J490-K490)</f>
        <v/>
      </c>
      <c r="O490" s="9">
        <f>IF(OR(D490="",E490="",F490="",N490="Annulée"),"",IF(COUNTIFS($D$2:$D$501,D490,$E$2:$E$501,"&lt;"&amp;F490,$F$2:$F$501,"&gt;"&amp;E490,$N$2:$N$501,"&lt;&gt;Annulée")&gt;1,"⚠ Chambre déjà réservée à ces dates",""))</f>
        <v/>
      </c>
    </row>
    <row r="491">
      <c r="D491" s="7" t="n"/>
      <c r="E491" s="8" t="n"/>
      <c r="F491" s="8" t="n"/>
      <c r="G491" s="9">
        <f>IF(OR(E491="",F491=""),"",F491-E491)</f>
        <v/>
      </c>
      <c r="I491" s="10" t="n"/>
      <c r="J491" s="11">
        <f>IF(OR(G491="",I491=""),"",G491*I491)</f>
        <v/>
      </c>
      <c r="K491" s="10" t="n"/>
      <c r="L491" s="11">
        <f>IF(J491="","",J491-K491)</f>
        <v/>
      </c>
      <c r="O491" s="9">
        <f>IF(OR(D491="",E491="",F491="",N491="Annulée"),"",IF(COUNTIFS($D$2:$D$501,D491,$E$2:$E$501,"&lt;"&amp;F491,$F$2:$F$501,"&gt;"&amp;E491,$N$2:$N$501,"&lt;&gt;Annulée")&gt;1,"⚠ Chambre déjà réservée à ces dates",""))</f>
        <v/>
      </c>
    </row>
    <row r="492">
      <c r="D492" s="7" t="n"/>
      <c r="E492" s="8" t="n"/>
      <c r="F492" s="8" t="n"/>
      <c r="G492" s="9">
        <f>IF(OR(E492="",F492=""),"",F492-E492)</f>
        <v/>
      </c>
      <c r="I492" s="10" t="n"/>
      <c r="J492" s="11">
        <f>IF(OR(G492="",I492=""),"",G492*I492)</f>
        <v/>
      </c>
      <c r="K492" s="10" t="n"/>
      <c r="L492" s="11">
        <f>IF(J492="","",J492-K492)</f>
        <v/>
      </c>
      <c r="O492" s="9">
        <f>IF(OR(D492="",E492="",F492="",N492="Annulée"),"",IF(COUNTIFS($D$2:$D$501,D492,$E$2:$E$501,"&lt;"&amp;F492,$F$2:$F$501,"&gt;"&amp;E492,$N$2:$N$501,"&lt;&gt;Annulée")&gt;1,"⚠ Chambre déjà réservée à ces dates",""))</f>
        <v/>
      </c>
    </row>
    <row r="493">
      <c r="D493" s="7" t="n"/>
      <c r="E493" s="8" t="n"/>
      <c r="F493" s="8" t="n"/>
      <c r="G493" s="9">
        <f>IF(OR(E493="",F493=""),"",F493-E493)</f>
        <v/>
      </c>
      <c r="I493" s="10" t="n"/>
      <c r="J493" s="11">
        <f>IF(OR(G493="",I493=""),"",G493*I493)</f>
        <v/>
      </c>
      <c r="K493" s="10" t="n"/>
      <c r="L493" s="11">
        <f>IF(J493="","",J493-K493)</f>
        <v/>
      </c>
      <c r="O493" s="9">
        <f>IF(OR(D493="",E493="",F493="",N493="Annulée"),"",IF(COUNTIFS($D$2:$D$501,D493,$E$2:$E$501,"&lt;"&amp;F493,$F$2:$F$501,"&gt;"&amp;E493,$N$2:$N$501,"&lt;&gt;Annulée")&gt;1,"⚠ Chambre déjà réservée à ces dates",""))</f>
        <v/>
      </c>
    </row>
    <row r="494">
      <c r="D494" s="7" t="n"/>
      <c r="E494" s="8" t="n"/>
      <c r="F494" s="8" t="n"/>
      <c r="G494" s="9">
        <f>IF(OR(E494="",F494=""),"",F494-E494)</f>
        <v/>
      </c>
      <c r="I494" s="10" t="n"/>
      <c r="J494" s="11">
        <f>IF(OR(G494="",I494=""),"",G494*I494)</f>
        <v/>
      </c>
      <c r="K494" s="10" t="n"/>
      <c r="L494" s="11">
        <f>IF(J494="","",J494-K494)</f>
        <v/>
      </c>
      <c r="O494" s="9">
        <f>IF(OR(D494="",E494="",F494="",N494="Annulée"),"",IF(COUNTIFS($D$2:$D$501,D494,$E$2:$E$501,"&lt;"&amp;F494,$F$2:$F$501,"&gt;"&amp;E494,$N$2:$N$501,"&lt;&gt;Annulée")&gt;1,"⚠ Chambre déjà réservée à ces dates",""))</f>
        <v/>
      </c>
    </row>
    <row r="495">
      <c r="D495" s="7" t="n"/>
      <c r="E495" s="8" t="n"/>
      <c r="F495" s="8" t="n"/>
      <c r="G495" s="9">
        <f>IF(OR(E495="",F495=""),"",F495-E495)</f>
        <v/>
      </c>
      <c r="I495" s="10" t="n"/>
      <c r="J495" s="11">
        <f>IF(OR(G495="",I495=""),"",G495*I495)</f>
        <v/>
      </c>
      <c r="K495" s="10" t="n"/>
      <c r="L495" s="11">
        <f>IF(J495="","",J495-K495)</f>
        <v/>
      </c>
      <c r="O495" s="9">
        <f>IF(OR(D495="",E495="",F495="",N495="Annulée"),"",IF(COUNTIFS($D$2:$D$501,D495,$E$2:$E$501,"&lt;"&amp;F495,$F$2:$F$501,"&gt;"&amp;E495,$N$2:$N$501,"&lt;&gt;Annulée")&gt;1,"⚠ Chambre déjà réservée à ces dates",""))</f>
        <v/>
      </c>
    </row>
    <row r="496">
      <c r="D496" s="7" t="n"/>
      <c r="E496" s="8" t="n"/>
      <c r="F496" s="8" t="n"/>
      <c r="G496" s="9">
        <f>IF(OR(E496="",F496=""),"",F496-E496)</f>
        <v/>
      </c>
      <c r="I496" s="10" t="n"/>
      <c r="J496" s="11">
        <f>IF(OR(G496="",I496=""),"",G496*I496)</f>
        <v/>
      </c>
      <c r="K496" s="10" t="n"/>
      <c r="L496" s="11">
        <f>IF(J496="","",J496-K496)</f>
        <v/>
      </c>
      <c r="O496" s="9">
        <f>IF(OR(D496="",E496="",F496="",N496="Annulée"),"",IF(COUNTIFS($D$2:$D$501,D496,$E$2:$E$501,"&lt;"&amp;F496,$F$2:$F$501,"&gt;"&amp;E496,$N$2:$N$501,"&lt;&gt;Annulée")&gt;1,"⚠ Chambre déjà réservée à ces dates",""))</f>
        <v/>
      </c>
    </row>
    <row r="497">
      <c r="D497" s="7" t="n"/>
      <c r="E497" s="8" t="n"/>
      <c r="F497" s="8" t="n"/>
      <c r="G497" s="9">
        <f>IF(OR(E497="",F497=""),"",F497-E497)</f>
        <v/>
      </c>
      <c r="I497" s="10" t="n"/>
      <c r="J497" s="11">
        <f>IF(OR(G497="",I497=""),"",G497*I497)</f>
        <v/>
      </c>
      <c r="K497" s="10" t="n"/>
      <c r="L497" s="11">
        <f>IF(J497="","",J497-K497)</f>
        <v/>
      </c>
      <c r="O497" s="9">
        <f>IF(OR(D497="",E497="",F497="",N497="Annulée"),"",IF(COUNTIFS($D$2:$D$501,D497,$E$2:$E$501,"&lt;"&amp;F497,$F$2:$F$501,"&gt;"&amp;E497,$N$2:$N$501,"&lt;&gt;Annulée")&gt;1,"⚠ Chambre déjà réservée à ces dates",""))</f>
        <v/>
      </c>
    </row>
    <row r="498">
      <c r="D498" s="7" t="n"/>
      <c r="E498" s="8" t="n"/>
      <c r="F498" s="8" t="n"/>
      <c r="G498" s="9">
        <f>IF(OR(E498="",F498=""),"",F498-E498)</f>
        <v/>
      </c>
      <c r="I498" s="10" t="n"/>
      <c r="J498" s="11">
        <f>IF(OR(G498="",I498=""),"",G498*I498)</f>
        <v/>
      </c>
      <c r="K498" s="10" t="n"/>
      <c r="L498" s="11">
        <f>IF(J498="","",J498-K498)</f>
        <v/>
      </c>
      <c r="O498" s="9">
        <f>IF(OR(D498="",E498="",F498="",N498="Annulée"),"",IF(COUNTIFS($D$2:$D$501,D498,$E$2:$E$501,"&lt;"&amp;F498,$F$2:$F$501,"&gt;"&amp;E498,$N$2:$N$501,"&lt;&gt;Annulée")&gt;1,"⚠ Chambre déjà réservée à ces dates",""))</f>
        <v/>
      </c>
    </row>
    <row r="499">
      <c r="D499" s="7" t="n"/>
      <c r="E499" s="8" t="n"/>
      <c r="F499" s="8" t="n"/>
      <c r="G499" s="9">
        <f>IF(OR(E499="",F499=""),"",F499-E499)</f>
        <v/>
      </c>
      <c r="I499" s="10" t="n"/>
      <c r="J499" s="11">
        <f>IF(OR(G499="",I499=""),"",G499*I499)</f>
        <v/>
      </c>
      <c r="K499" s="10" t="n"/>
      <c r="L499" s="11">
        <f>IF(J499="","",J499-K499)</f>
        <v/>
      </c>
      <c r="O499" s="9">
        <f>IF(OR(D499="",E499="",F499="",N499="Annulée"),"",IF(COUNTIFS($D$2:$D$501,D499,$E$2:$E$501,"&lt;"&amp;F499,$F$2:$F$501,"&gt;"&amp;E499,$N$2:$N$501,"&lt;&gt;Annulée")&gt;1,"⚠ Chambre déjà réservée à ces dates",""))</f>
        <v/>
      </c>
    </row>
    <row r="500">
      <c r="D500" s="7" t="n"/>
      <c r="E500" s="8" t="n"/>
      <c r="F500" s="8" t="n"/>
      <c r="G500" s="9">
        <f>IF(OR(E500="",F500=""),"",F500-E500)</f>
        <v/>
      </c>
      <c r="I500" s="10" t="n"/>
      <c r="J500" s="11">
        <f>IF(OR(G500="",I500=""),"",G500*I500)</f>
        <v/>
      </c>
      <c r="K500" s="10" t="n"/>
      <c r="L500" s="11">
        <f>IF(J500="","",J500-K500)</f>
        <v/>
      </c>
      <c r="O500" s="9">
        <f>IF(OR(D500="",E500="",F500="",N500="Annulée"),"",IF(COUNTIFS($D$2:$D$501,D500,$E$2:$E$501,"&lt;"&amp;F500,$F$2:$F$501,"&gt;"&amp;E500,$N$2:$N$501,"&lt;&gt;Annulée")&gt;1,"⚠ Chambre déjà réservée à ces dates",""))</f>
        <v/>
      </c>
    </row>
    <row r="501">
      <c r="D501" s="7" t="n"/>
      <c r="E501" s="8" t="n"/>
      <c r="F501" s="8" t="n"/>
      <c r="G501" s="9">
        <f>IF(OR(E501="",F501=""),"",F501-E501)</f>
        <v/>
      </c>
      <c r="I501" s="10" t="n"/>
      <c r="J501" s="11">
        <f>IF(OR(G501="",I501=""),"",G501*I501)</f>
        <v/>
      </c>
      <c r="K501" s="10" t="n"/>
      <c r="L501" s="11">
        <f>IF(J501="","",J501-K501)</f>
        <v/>
      </c>
      <c r="O501" s="9">
        <f>IF(OR(D501="",E501="",F501="",N501="Annulée"),"",IF(COUNTIFS($D$2:$D$501,D501,$E$2:$E$501,"&lt;"&amp;F501,$F$2:$F$501,"&gt;"&amp;E501,$N$2:$N$501,"&lt;&gt;Annulée")&gt;1,"⚠ Chambre déjà réservée à ces dates",""))</f>
        <v/>
      </c>
    </row>
  </sheetData>
  <autoFilter ref="A1:P501"/>
  <conditionalFormatting sqref="O2:O501">
    <cfRule type="expression" priority="1" dxfId="0">
      <formula>O2&lt;&gt;""</formula>
    </cfRule>
  </conditionalFormatting>
  <conditionalFormatting sqref="A2:N501">
    <cfRule type="expression" priority="2" dxfId="1">
      <formula>$N2="Annulée"</formula>
    </cfRule>
  </conditionalFormatting>
  <dataValidations count="3">
    <dataValidation sqref="D2:D501" showDropDown="0" showInputMessage="0" showErrorMessage="0" allowBlank="1" type="list">
      <formula1>='Chambres'!$A$2:$A$51</formula1>
    </dataValidation>
    <dataValidation sqref="M2:M501" showDropDown="0" showInputMessage="0" showErrorMessage="0" allowBlank="1" type="list">
      <formula1>"Direct,Téléphone,WhatsApp,Booking.com,Airbnb,Expedia,Sur place,Autre"</formula1>
    </dataValidation>
    <dataValidation sqref="N2:N501" showDropDown="0" showInputMessage="0" showErrorMessage="0" allowBlank="1" type="list">
      <formula1>"Confirmée,Option,Annulée"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</cols>
  <sheetData>
    <row r="1">
      <c r="A1" s="6" t="inlineStr">
        <is>
          <t>Chambre</t>
        </is>
      </c>
      <c r="B1" s="6" t="inlineStr">
        <is>
          <t>Catégorie</t>
        </is>
      </c>
      <c r="C1" s="6" t="inlineStr">
        <is>
          <t>Max. personnes</t>
        </is>
      </c>
    </row>
    <row r="2">
      <c r="A2" s="7" t="inlineStr">
        <is>
          <t>101</t>
        </is>
      </c>
      <c r="B2" t="inlineStr">
        <is>
          <t>Double</t>
        </is>
      </c>
      <c r="C2" t="n">
        <v>2</v>
      </c>
    </row>
    <row r="3">
      <c r="A3" s="7" t="inlineStr">
        <is>
          <t>102</t>
        </is>
      </c>
      <c r="B3" t="inlineStr">
        <is>
          <t>Double</t>
        </is>
      </c>
      <c r="C3" t="n">
        <v>2</v>
      </c>
    </row>
    <row r="4">
      <c r="A4" s="7" t="inlineStr">
        <is>
          <t>103</t>
        </is>
      </c>
      <c r="B4" t="inlineStr">
        <is>
          <t>Lits jumeaux</t>
        </is>
      </c>
      <c r="C4" t="n">
        <v>2</v>
      </c>
    </row>
    <row r="5">
      <c r="A5" s="7" t="inlineStr">
        <is>
          <t>201</t>
        </is>
      </c>
      <c r="B5" t="inlineStr">
        <is>
          <t>Familiale</t>
        </is>
      </c>
      <c r="C5" t="n">
        <v>4</v>
      </c>
    </row>
    <row r="6">
      <c r="A6" s="7" t="inlineStr">
        <is>
          <t>202</t>
        </is>
      </c>
      <c r="B6" t="inlineStr">
        <is>
          <t>Suite</t>
        </is>
      </c>
      <c r="C6" t="n">
        <v>3</v>
      </c>
    </row>
    <row r="7">
      <c r="A7" s="7" t="n"/>
    </row>
    <row r="8">
      <c r="A8" s="7" t="n"/>
    </row>
    <row r="9">
      <c r="A9" s="7" t="n"/>
    </row>
    <row r="10">
      <c r="A10" s="7" t="n"/>
    </row>
    <row r="11">
      <c r="A11" s="7" t="n"/>
    </row>
    <row r="12">
      <c r="A12" s="7" t="n"/>
    </row>
    <row r="13">
      <c r="A13" s="7" t="n"/>
    </row>
    <row r="14">
      <c r="A14" s="7" t="n"/>
    </row>
    <row r="15">
      <c r="A15" s="7" t="n"/>
    </row>
    <row r="16">
      <c r="A16" s="7" t="n"/>
    </row>
    <row r="17">
      <c r="A17" s="7" t="n"/>
    </row>
    <row r="18">
      <c r="A18" s="7" t="n"/>
    </row>
    <row r="19">
      <c r="A19" s="7" t="n"/>
    </row>
    <row r="20">
      <c r="A20" s="7" t="n"/>
    </row>
    <row r="21">
      <c r="A21" s="7" t="n"/>
    </row>
    <row r="22">
      <c r="A22" s="7" t="n"/>
    </row>
    <row r="23">
      <c r="A23" s="7" t="n"/>
    </row>
    <row r="24">
      <c r="A24" s="7" t="n"/>
    </row>
    <row r="25">
      <c r="A25" s="7" t="n"/>
    </row>
    <row r="26">
      <c r="A26" s="7" t="n"/>
    </row>
    <row r="27">
      <c r="A27" s="7" t="n"/>
    </row>
    <row r="28">
      <c r="A28" s="7" t="n"/>
    </row>
    <row r="29">
      <c r="A29" s="7" t="n"/>
    </row>
    <row r="30">
      <c r="A30" s="7" t="n"/>
    </row>
    <row r="31">
      <c r="A31" s="7" t="n"/>
    </row>
    <row r="32">
      <c r="A32" s="7" t="n"/>
    </row>
    <row r="33">
      <c r="A33" s="7" t="n"/>
    </row>
    <row r="34">
      <c r="A34" s="7" t="n"/>
    </row>
    <row r="35">
      <c r="A35" s="7" t="n"/>
    </row>
    <row r="36">
      <c r="A36" s="7" t="n"/>
    </row>
    <row r="37">
      <c r="A37" s="7" t="n"/>
    </row>
    <row r="38">
      <c r="A38" s="7" t="n"/>
    </row>
    <row r="39">
      <c r="A39" s="7" t="n"/>
    </row>
    <row r="40">
      <c r="A40" s="7" t="n"/>
    </row>
    <row r="41">
      <c r="A41" s="7" t="n"/>
    </row>
    <row r="42">
      <c r="A42" s="7" t="n"/>
    </row>
    <row r="43">
      <c r="A43" s="7" t="n"/>
    </row>
    <row r="44">
      <c r="A44" s="7" t="n"/>
    </row>
    <row r="45">
      <c r="A45" s="7" t="n"/>
    </row>
    <row r="46">
      <c r="A46" s="7" t="n"/>
    </row>
    <row r="47">
      <c r="A47" s="7" t="n"/>
    </row>
    <row r="48">
      <c r="A48" s="7" t="n"/>
    </row>
    <row r="49">
      <c r="A49" s="7" t="n"/>
    </row>
    <row r="50">
      <c r="A50" s="7" t="n"/>
    </row>
    <row r="51">
      <c r="A51" s="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F54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</cols>
  <sheetData>
    <row r="1">
      <c r="A1" s="12" t="inlineStr">
        <is>
          <t>Premier jour du mois :</t>
        </is>
      </c>
      <c r="B1" s="13" t="n">
        <v>46327</v>
      </c>
    </row>
    <row r="2">
      <c r="B2" s="14">
        <f>B3</f>
        <v/>
      </c>
      <c r="C2" s="14">
        <f>C3</f>
        <v/>
      </c>
      <c r="D2" s="14">
        <f>D3</f>
        <v/>
      </c>
      <c r="E2" s="14">
        <f>E3</f>
        <v/>
      </c>
      <c r="F2" s="14">
        <f>F3</f>
        <v/>
      </c>
      <c r="G2" s="14">
        <f>G3</f>
        <v/>
      </c>
      <c r="H2" s="14">
        <f>H3</f>
        <v/>
      </c>
      <c r="I2" s="14">
        <f>I3</f>
        <v/>
      </c>
      <c r="J2" s="14">
        <f>J3</f>
        <v/>
      </c>
      <c r="K2" s="14">
        <f>K3</f>
        <v/>
      </c>
      <c r="L2" s="14">
        <f>L3</f>
        <v/>
      </c>
      <c r="M2" s="14">
        <f>M3</f>
        <v/>
      </c>
      <c r="N2" s="14">
        <f>N3</f>
        <v/>
      </c>
      <c r="O2" s="14">
        <f>O3</f>
        <v/>
      </c>
      <c r="P2" s="14">
        <f>P3</f>
        <v/>
      </c>
      <c r="Q2" s="14">
        <f>Q3</f>
        <v/>
      </c>
      <c r="R2" s="14">
        <f>R3</f>
        <v/>
      </c>
      <c r="S2" s="14">
        <f>S3</f>
        <v/>
      </c>
      <c r="T2" s="14">
        <f>T3</f>
        <v/>
      </c>
      <c r="U2" s="14">
        <f>U3</f>
        <v/>
      </c>
      <c r="V2" s="14">
        <f>V3</f>
        <v/>
      </c>
      <c r="W2" s="14">
        <f>W3</f>
        <v/>
      </c>
      <c r="X2" s="14">
        <f>X3</f>
        <v/>
      </c>
      <c r="Y2" s="14">
        <f>Y3</f>
        <v/>
      </c>
      <c r="Z2" s="14">
        <f>Z3</f>
        <v/>
      </c>
      <c r="AA2" s="14">
        <f>AA3</f>
        <v/>
      </c>
      <c r="AB2" s="14">
        <f>AB3</f>
        <v/>
      </c>
      <c r="AC2" s="14">
        <f>AC3</f>
        <v/>
      </c>
      <c r="AD2" s="14">
        <f>AD3</f>
        <v/>
      </c>
      <c r="AE2" s="14">
        <f>AE3</f>
        <v/>
      </c>
      <c r="AF2" s="14">
        <f>AF3</f>
        <v/>
      </c>
    </row>
    <row r="3">
      <c r="A3" s="6" t="inlineStr">
        <is>
          <t>Chambre</t>
        </is>
      </c>
      <c r="B3" s="15">
        <f>$B$1+0</f>
        <v/>
      </c>
      <c r="C3" s="15">
        <f>$B$1+1</f>
        <v/>
      </c>
      <c r="D3" s="15">
        <f>$B$1+2</f>
        <v/>
      </c>
      <c r="E3" s="15">
        <f>$B$1+3</f>
        <v/>
      </c>
      <c r="F3" s="15">
        <f>$B$1+4</f>
        <v/>
      </c>
      <c r="G3" s="15">
        <f>$B$1+5</f>
        <v/>
      </c>
      <c r="H3" s="15">
        <f>$B$1+6</f>
        <v/>
      </c>
      <c r="I3" s="15">
        <f>$B$1+7</f>
        <v/>
      </c>
      <c r="J3" s="15">
        <f>$B$1+8</f>
        <v/>
      </c>
      <c r="K3" s="15">
        <f>$B$1+9</f>
        <v/>
      </c>
      <c r="L3" s="15">
        <f>$B$1+10</f>
        <v/>
      </c>
      <c r="M3" s="15">
        <f>$B$1+11</f>
        <v/>
      </c>
      <c r="N3" s="15">
        <f>$B$1+12</f>
        <v/>
      </c>
      <c r="O3" s="15">
        <f>$B$1+13</f>
        <v/>
      </c>
      <c r="P3" s="15">
        <f>$B$1+14</f>
        <v/>
      </c>
      <c r="Q3" s="15">
        <f>$B$1+15</f>
        <v/>
      </c>
      <c r="R3" s="15">
        <f>$B$1+16</f>
        <v/>
      </c>
      <c r="S3" s="15">
        <f>$B$1+17</f>
        <v/>
      </c>
      <c r="T3" s="15">
        <f>$B$1+18</f>
        <v/>
      </c>
      <c r="U3" s="15">
        <f>$B$1+19</f>
        <v/>
      </c>
      <c r="V3" s="15">
        <f>$B$1+20</f>
        <v/>
      </c>
      <c r="W3" s="15">
        <f>$B$1+21</f>
        <v/>
      </c>
      <c r="X3" s="15">
        <f>$B$1+22</f>
        <v/>
      </c>
      <c r="Y3" s="15">
        <f>$B$1+23</f>
        <v/>
      </c>
      <c r="Z3" s="15">
        <f>$B$1+24</f>
        <v/>
      </c>
      <c r="AA3" s="15">
        <f>$B$1+25</f>
        <v/>
      </c>
      <c r="AB3" s="15">
        <f>$B$1+26</f>
        <v/>
      </c>
      <c r="AC3" s="15">
        <f>$B$1+27</f>
        <v/>
      </c>
      <c r="AD3" s="15">
        <f>$B$1+28</f>
        <v/>
      </c>
      <c r="AE3" s="15">
        <f>$B$1+29</f>
        <v/>
      </c>
      <c r="AF3" s="15">
        <f>$B$1+30</f>
        <v/>
      </c>
    </row>
    <row r="4">
      <c r="A4" s="16">
        <f>IF('Chambres'!A2="","",'Chambres'!A2)</f>
        <v/>
      </c>
      <c r="B4" s="17">
        <f>IF($A4="","",COUNTIFS('Réservations'!$D$2:$D$501,$A4,'Réservations'!$E$2:$E$501,"&lt;="&amp;B$3,'Réservations'!$F$2:$F$501,"&gt;"&amp;B$3,'Réservations'!$N$2:$N$501,"&lt;&gt;Annulée"))</f>
        <v/>
      </c>
      <c r="C4" s="17">
        <f>IF($A4="","",COUNTIFS('Réservations'!$D$2:$D$501,$A4,'Réservations'!$E$2:$E$501,"&lt;="&amp;C$3,'Réservations'!$F$2:$F$501,"&gt;"&amp;C$3,'Réservations'!$N$2:$N$501,"&lt;&gt;Annulée"))</f>
        <v/>
      </c>
      <c r="D4" s="17">
        <f>IF($A4="","",COUNTIFS('Réservations'!$D$2:$D$501,$A4,'Réservations'!$E$2:$E$501,"&lt;="&amp;D$3,'Réservations'!$F$2:$F$501,"&gt;"&amp;D$3,'Réservations'!$N$2:$N$501,"&lt;&gt;Annulée"))</f>
        <v/>
      </c>
      <c r="E4" s="17">
        <f>IF($A4="","",COUNTIFS('Réservations'!$D$2:$D$501,$A4,'Réservations'!$E$2:$E$501,"&lt;="&amp;E$3,'Réservations'!$F$2:$F$501,"&gt;"&amp;E$3,'Réservations'!$N$2:$N$501,"&lt;&gt;Annulée"))</f>
        <v/>
      </c>
      <c r="F4" s="17">
        <f>IF($A4="","",COUNTIFS('Réservations'!$D$2:$D$501,$A4,'Réservations'!$E$2:$E$501,"&lt;="&amp;F$3,'Réservations'!$F$2:$F$501,"&gt;"&amp;F$3,'Réservations'!$N$2:$N$501,"&lt;&gt;Annulée"))</f>
        <v/>
      </c>
      <c r="G4" s="17">
        <f>IF($A4="","",COUNTIFS('Réservations'!$D$2:$D$501,$A4,'Réservations'!$E$2:$E$501,"&lt;="&amp;G$3,'Réservations'!$F$2:$F$501,"&gt;"&amp;G$3,'Réservations'!$N$2:$N$501,"&lt;&gt;Annulée"))</f>
        <v/>
      </c>
      <c r="H4" s="17">
        <f>IF($A4="","",COUNTIFS('Réservations'!$D$2:$D$501,$A4,'Réservations'!$E$2:$E$501,"&lt;="&amp;H$3,'Réservations'!$F$2:$F$501,"&gt;"&amp;H$3,'Réservations'!$N$2:$N$501,"&lt;&gt;Annulée"))</f>
        <v/>
      </c>
      <c r="I4" s="17">
        <f>IF($A4="","",COUNTIFS('Réservations'!$D$2:$D$501,$A4,'Réservations'!$E$2:$E$501,"&lt;="&amp;I$3,'Réservations'!$F$2:$F$501,"&gt;"&amp;I$3,'Réservations'!$N$2:$N$501,"&lt;&gt;Annulée"))</f>
        <v/>
      </c>
      <c r="J4" s="17">
        <f>IF($A4="","",COUNTIFS('Réservations'!$D$2:$D$501,$A4,'Réservations'!$E$2:$E$501,"&lt;="&amp;J$3,'Réservations'!$F$2:$F$501,"&gt;"&amp;J$3,'Réservations'!$N$2:$N$501,"&lt;&gt;Annulée"))</f>
        <v/>
      </c>
      <c r="K4" s="17">
        <f>IF($A4="","",COUNTIFS('Réservations'!$D$2:$D$501,$A4,'Réservations'!$E$2:$E$501,"&lt;="&amp;K$3,'Réservations'!$F$2:$F$501,"&gt;"&amp;K$3,'Réservations'!$N$2:$N$501,"&lt;&gt;Annulée"))</f>
        <v/>
      </c>
      <c r="L4" s="17">
        <f>IF($A4="","",COUNTIFS('Réservations'!$D$2:$D$501,$A4,'Réservations'!$E$2:$E$501,"&lt;="&amp;L$3,'Réservations'!$F$2:$F$501,"&gt;"&amp;L$3,'Réservations'!$N$2:$N$501,"&lt;&gt;Annulée"))</f>
        <v/>
      </c>
      <c r="M4" s="17">
        <f>IF($A4="","",COUNTIFS('Réservations'!$D$2:$D$501,$A4,'Réservations'!$E$2:$E$501,"&lt;="&amp;M$3,'Réservations'!$F$2:$F$501,"&gt;"&amp;M$3,'Réservations'!$N$2:$N$501,"&lt;&gt;Annulée"))</f>
        <v/>
      </c>
      <c r="N4" s="17">
        <f>IF($A4="","",COUNTIFS('Réservations'!$D$2:$D$501,$A4,'Réservations'!$E$2:$E$501,"&lt;="&amp;N$3,'Réservations'!$F$2:$F$501,"&gt;"&amp;N$3,'Réservations'!$N$2:$N$501,"&lt;&gt;Annulée"))</f>
        <v/>
      </c>
      <c r="O4" s="17">
        <f>IF($A4="","",COUNTIFS('Réservations'!$D$2:$D$501,$A4,'Réservations'!$E$2:$E$501,"&lt;="&amp;O$3,'Réservations'!$F$2:$F$501,"&gt;"&amp;O$3,'Réservations'!$N$2:$N$501,"&lt;&gt;Annulée"))</f>
        <v/>
      </c>
      <c r="P4" s="17">
        <f>IF($A4="","",COUNTIFS('Réservations'!$D$2:$D$501,$A4,'Réservations'!$E$2:$E$501,"&lt;="&amp;P$3,'Réservations'!$F$2:$F$501,"&gt;"&amp;P$3,'Réservations'!$N$2:$N$501,"&lt;&gt;Annulée"))</f>
        <v/>
      </c>
      <c r="Q4" s="17">
        <f>IF($A4="","",COUNTIFS('Réservations'!$D$2:$D$501,$A4,'Réservations'!$E$2:$E$501,"&lt;="&amp;Q$3,'Réservations'!$F$2:$F$501,"&gt;"&amp;Q$3,'Réservations'!$N$2:$N$501,"&lt;&gt;Annulée"))</f>
        <v/>
      </c>
      <c r="R4" s="17">
        <f>IF($A4="","",COUNTIFS('Réservations'!$D$2:$D$501,$A4,'Réservations'!$E$2:$E$501,"&lt;="&amp;R$3,'Réservations'!$F$2:$F$501,"&gt;"&amp;R$3,'Réservations'!$N$2:$N$501,"&lt;&gt;Annulée"))</f>
        <v/>
      </c>
      <c r="S4" s="17">
        <f>IF($A4="","",COUNTIFS('Réservations'!$D$2:$D$501,$A4,'Réservations'!$E$2:$E$501,"&lt;="&amp;S$3,'Réservations'!$F$2:$F$501,"&gt;"&amp;S$3,'Réservations'!$N$2:$N$501,"&lt;&gt;Annulée"))</f>
        <v/>
      </c>
      <c r="T4" s="17">
        <f>IF($A4="","",COUNTIFS('Réservations'!$D$2:$D$501,$A4,'Réservations'!$E$2:$E$501,"&lt;="&amp;T$3,'Réservations'!$F$2:$F$501,"&gt;"&amp;T$3,'Réservations'!$N$2:$N$501,"&lt;&gt;Annulée"))</f>
        <v/>
      </c>
      <c r="U4" s="17">
        <f>IF($A4="","",COUNTIFS('Réservations'!$D$2:$D$501,$A4,'Réservations'!$E$2:$E$501,"&lt;="&amp;U$3,'Réservations'!$F$2:$F$501,"&gt;"&amp;U$3,'Réservations'!$N$2:$N$501,"&lt;&gt;Annulée"))</f>
        <v/>
      </c>
      <c r="V4" s="17">
        <f>IF($A4="","",COUNTIFS('Réservations'!$D$2:$D$501,$A4,'Réservations'!$E$2:$E$501,"&lt;="&amp;V$3,'Réservations'!$F$2:$F$501,"&gt;"&amp;V$3,'Réservations'!$N$2:$N$501,"&lt;&gt;Annulée"))</f>
        <v/>
      </c>
      <c r="W4" s="17">
        <f>IF($A4="","",COUNTIFS('Réservations'!$D$2:$D$501,$A4,'Réservations'!$E$2:$E$501,"&lt;="&amp;W$3,'Réservations'!$F$2:$F$501,"&gt;"&amp;W$3,'Réservations'!$N$2:$N$501,"&lt;&gt;Annulée"))</f>
        <v/>
      </c>
      <c r="X4" s="17">
        <f>IF($A4="","",COUNTIFS('Réservations'!$D$2:$D$501,$A4,'Réservations'!$E$2:$E$501,"&lt;="&amp;X$3,'Réservations'!$F$2:$F$501,"&gt;"&amp;X$3,'Réservations'!$N$2:$N$501,"&lt;&gt;Annulée"))</f>
        <v/>
      </c>
      <c r="Y4" s="17">
        <f>IF($A4="","",COUNTIFS('Réservations'!$D$2:$D$501,$A4,'Réservations'!$E$2:$E$501,"&lt;="&amp;Y$3,'Réservations'!$F$2:$F$501,"&gt;"&amp;Y$3,'Réservations'!$N$2:$N$501,"&lt;&gt;Annulée"))</f>
        <v/>
      </c>
      <c r="Z4" s="17">
        <f>IF($A4="","",COUNTIFS('Réservations'!$D$2:$D$501,$A4,'Réservations'!$E$2:$E$501,"&lt;="&amp;Z$3,'Réservations'!$F$2:$F$501,"&gt;"&amp;Z$3,'Réservations'!$N$2:$N$501,"&lt;&gt;Annulée"))</f>
        <v/>
      </c>
      <c r="AA4" s="17">
        <f>IF($A4="","",COUNTIFS('Réservations'!$D$2:$D$501,$A4,'Réservations'!$E$2:$E$501,"&lt;="&amp;AA$3,'Réservations'!$F$2:$F$501,"&gt;"&amp;AA$3,'Réservations'!$N$2:$N$501,"&lt;&gt;Annulée"))</f>
        <v/>
      </c>
      <c r="AB4" s="17">
        <f>IF($A4="","",COUNTIFS('Réservations'!$D$2:$D$501,$A4,'Réservations'!$E$2:$E$501,"&lt;="&amp;AB$3,'Réservations'!$F$2:$F$501,"&gt;"&amp;AB$3,'Réservations'!$N$2:$N$501,"&lt;&gt;Annulée"))</f>
        <v/>
      </c>
      <c r="AC4" s="17">
        <f>IF($A4="","",COUNTIFS('Réservations'!$D$2:$D$501,$A4,'Réservations'!$E$2:$E$501,"&lt;="&amp;AC$3,'Réservations'!$F$2:$F$501,"&gt;"&amp;AC$3,'Réservations'!$N$2:$N$501,"&lt;&gt;Annulée"))</f>
        <v/>
      </c>
      <c r="AD4" s="17">
        <f>IF($A4="","",COUNTIFS('Réservations'!$D$2:$D$501,$A4,'Réservations'!$E$2:$E$501,"&lt;="&amp;AD$3,'Réservations'!$F$2:$F$501,"&gt;"&amp;AD$3,'Réservations'!$N$2:$N$501,"&lt;&gt;Annulée"))</f>
        <v/>
      </c>
      <c r="AE4" s="17">
        <f>IF($A4="","",COUNTIFS('Réservations'!$D$2:$D$501,$A4,'Réservations'!$E$2:$E$501,"&lt;="&amp;AE$3,'Réservations'!$F$2:$F$501,"&gt;"&amp;AE$3,'Réservations'!$N$2:$N$501,"&lt;&gt;Annulée"))</f>
        <v/>
      </c>
      <c r="AF4" s="17">
        <f>IF($A4="","",COUNTIFS('Réservations'!$D$2:$D$501,$A4,'Réservations'!$E$2:$E$501,"&lt;="&amp;AF$3,'Réservations'!$F$2:$F$501,"&gt;"&amp;AF$3,'Réservations'!$N$2:$N$501,"&lt;&gt;Annulée"))</f>
        <v/>
      </c>
    </row>
    <row r="5">
      <c r="A5" s="16">
        <f>IF('Chambres'!A3="","",'Chambres'!A3)</f>
        <v/>
      </c>
      <c r="B5" s="17">
        <f>IF($A5="","",COUNTIFS('Réservations'!$D$2:$D$501,$A5,'Réservations'!$E$2:$E$501,"&lt;="&amp;B$3,'Réservations'!$F$2:$F$501,"&gt;"&amp;B$3,'Réservations'!$N$2:$N$501,"&lt;&gt;Annulée"))</f>
        <v/>
      </c>
      <c r="C5" s="17">
        <f>IF($A5="","",COUNTIFS('Réservations'!$D$2:$D$501,$A5,'Réservations'!$E$2:$E$501,"&lt;="&amp;C$3,'Réservations'!$F$2:$F$501,"&gt;"&amp;C$3,'Réservations'!$N$2:$N$501,"&lt;&gt;Annulée"))</f>
        <v/>
      </c>
      <c r="D5" s="17">
        <f>IF($A5="","",COUNTIFS('Réservations'!$D$2:$D$501,$A5,'Réservations'!$E$2:$E$501,"&lt;="&amp;D$3,'Réservations'!$F$2:$F$501,"&gt;"&amp;D$3,'Réservations'!$N$2:$N$501,"&lt;&gt;Annulée"))</f>
        <v/>
      </c>
      <c r="E5" s="17">
        <f>IF($A5="","",COUNTIFS('Réservations'!$D$2:$D$501,$A5,'Réservations'!$E$2:$E$501,"&lt;="&amp;E$3,'Réservations'!$F$2:$F$501,"&gt;"&amp;E$3,'Réservations'!$N$2:$N$501,"&lt;&gt;Annulée"))</f>
        <v/>
      </c>
      <c r="F5" s="17">
        <f>IF($A5="","",COUNTIFS('Réservations'!$D$2:$D$501,$A5,'Réservations'!$E$2:$E$501,"&lt;="&amp;F$3,'Réservations'!$F$2:$F$501,"&gt;"&amp;F$3,'Réservations'!$N$2:$N$501,"&lt;&gt;Annulée"))</f>
        <v/>
      </c>
      <c r="G5" s="17">
        <f>IF($A5="","",COUNTIFS('Réservations'!$D$2:$D$501,$A5,'Réservations'!$E$2:$E$501,"&lt;="&amp;G$3,'Réservations'!$F$2:$F$501,"&gt;"&amp;G$3,'Réservations'!$N$2:$N$501,"&lt;&gt;Annulée"))</f>
        <v/>
      </c>
      <c r="H5" s="17">
        <f>IF($A5="","",COUNTIFS('Réservations'!$D$2:$D$501,$A5,'Réservations'!$E$2:$E$501,"&lt;="&amp;H$3,'Réservations'!$F$2:$F$501,"&gt;"&amp;H$3,'Réservations'!$N$2:$N$501,"&lt;&gt;Annulée"))</f>
        <v/>
      </c>
      <c r="I5" s="17">
        <f>IF($A5="","",COUNTIFS('Réservations'!$D$2:$D$501,$A5,'Réservations'!$E$2:$E$501,"&lt;="&amp;I$3,'Réservations'!$F$2:$F$501,"&gt;"&amp;I$3,'Réservations'!$N$2:$N$501,"&lt;&gt;Annulée"))</f>
        <v/>
      </c>
      <c r="J5" s="17">
        <f>IF($A5="","",COUNTIFS('Réservations'!$D$2:$D$501,$A5,'Réservations'!$E$2:$E$501,"&lt;="&amp;J$3,'Réservations'!$F$2:$F$501,"&gt;"&amp;J$3,'Réservations'!$N$2:$N$501,"&lt;&gt;Annulée"))</f>
        <v/>
      </c>
      <c r="K5" s="17">
        <f>IF($A5="","",COUNTIFS('Réservations'!$D$2:$D$501,$A5,'Réservations'!$E$2:$E$501,"&lt;="&amp;K$3,'Réservations'!$F$2:$F$501,"&gt;"&amp;K$3,'Réservations'!$N$2:$N$501,"&lt;&gt;Annulée"))</f>
        <v/>
      </c>
      <c r="L5" s="17">
        <f>IF($A5="","",COUNTIFS('Réservations'!$D$2:$D$501,$A5,'Réservations'!$E$2:$E$501,"&lt;="&amp;L$3,'Réservations'!$F$2:$F$501,"&gt;"&amp;L$3,'Réservations'!$N$2:$N$501,"&lt;&gt;Annulée"))</f>
        <v/>
      </c>
      <c r="M5" s="17">
        <f>IF($A5="","",COUNTIFS('Réservations'!$D$2:$D$501,$A5,'Réservations'!$E$2:$E$501,"&lt;="&amp;M$3,'Réservations'!$F$2:$F$501,"&gt;"&amp;M$3,'Réservations'!$N$2:$N$501,"&lt;&gt;Annulée"))</f>
        <v/>
      </c>
      <c r="N5" s="17">
        <f>IF($A5="","",COUNTIFS('Réservations'!$D$2:$D$501,$A5,'Réservations'!$E$2:$E$501,"&lt;="&amp;N$3,'Réservations'!$F$2:$F$501,"&gt;"&amp;N$3,'Réservations'!$N$2:$N$501,"&lt;&gt;Annulée"))</f>
        <v/>
      </c>
      <c r="O5" s="17">
        <f>IF($A5="","",COUNTIFS('Réservations'!$D$2:$D$501,$A5,'Réservations'!$E$2:$E$501,"&lt;="&amp;O$3,'Réservations'!$F$2:$F$501,"&gt;"&amp;O$3,'Réservations'!$N$2:$N$501,"&lt;&gt;Annulée"))</f>
        <v/>
      </c>
      <c r="P5" s="17">
        <f>IF($A5="","",COUNTIFS('Réservations'!$D$2:$D$501,$A5,'Réservations'!$E$2:$E$501,"&lt;="&amp;P$3,'Réservations'!$F$2:$F$501,"&gt;"&amp;P$3,'Réservations'!$N$2:$N$501,"&lt;&gt;Annulée"))</f>
        <v/>
      </c>
      <c r="Q5" s="17">
        <f>IF($A5="","",COUNTIFS('Réservations'!$D$2:$D$501,$A5,'Réservations'!$E$2:$E$501,"&lt;="&amp;Q$3,'Réservations'!$F$2:$F$501,"&gt;"&amp;Q$3,'Réservations'!$N$2:$N$501,"&lt;&gt;Annulée"))</f>
        <v/>
      </c>
      <c r="R5" s="17">
        <f>IF($A5="","",COUNTIFS('Réservations'!$D$2:$D$501,$A5,'Réservations'!$E$2:$E$501,"&lt;="&amp;R$3,'Réservations'!$F$2:$F$501,"&gt;"&amp;R$3,'Réservations'!$N$2:$N$501,"&lt;&gt;Annulée"))</f>
        <v/>
      </c>
      <c r="S5" s="17">
        <f>IF($A5="","",COUNTIFS('Réservations'!$D$2:$D$501,$A5,'Réservations'!$E$2:$E$501,"&lt;="&amp;S$3,'Réservations'!$F$2:$F$501,"&gt;"&amp;S$3,'Réservations'!$N$2:$N$501,"&lt;&gt;Annulée"))</f>
        <v/>
      </c>
      <c r="T5" s="17">
        <f>IF($A5="","",COUNTIFS('Réservations'!$D$2:$D$501,$A5,'Réservations'!$E$2:$E$501,"&lt;="&amp;T$3,'Réservations'!$F$2:$F$501,"&gt;"&amp;T$3,'Réservations'!$N$2:$N$501,"&lt;&gt;Annulée"))</f>
        <v/>
      </c>
      <c r="U5" s="17">
        <f>IF($A5="","",COUNTIFS('Réservations'!$D$2:$D$501,$A5,'Réservations'!$E$2:$E$501,"&lt;="&amp;U$3,'Réservations'!$F$2:$F$501,"&gt;"&amp;U$3,'Réservations'!$N$2:$N$501,"&lt;&gt;Annulée"))</f>
        <v/>
      </c>
      <c r="V5" s="17">
        <f>IF($A5="","",COUNTIFS('Réservations'!$D$2:$D$501,$A5,'Réservations'!$E$2:$E$501,"&lt;="&amp;V$3,'Réservations'!$F$2:$F$501,"&gt;"&amp;V$3,'Réservations'!$N$2:$N$501,"&lt;&gt;Annulée"))</f>
        <v/>
      </c>
      <c r="W5" s="17">
        <f>IF($A5="","",COUNTIFS('Réservations'!$D$2:$D$501,$A5,'Réservations'!$E$2:$E$501,"&lt;="&amp;W$3,'Réservations'!$F$2:$F$501,"&gt;"&amp;W$3,'Réservations'!$N$2:$N$501,"&lt;&gt;Annulée"))</f>
        <v/>
      </c>
      <c r="X5" s="17">
        <f>IF($A5="","",COUNTIFS('Réservations'!$D$2:$D$501,$A5,'Réservations'!$E$2:$E$501,"&lt;="&amp;X$3,'Réservations'!$F$2:$F$501,"&gt;"&amp;X$3,'Réservations'!$N$2:$N$501,"&lt;&gt;Annulée"))</f>
        <v/>
      </c>
      <c r="Y5" s="17">
        <f>IF($A5="","",COUNTIFS('Réservations'!$D$2:$D$501,$A5,'Réservations'!$E$2:$E$501,"&lt;="&amp;Y$3,'Réservations'!$F$2:$F$501,"&gt;"&amp;Y$3,'Réservations'!$N$2:$N$501,"&lt;&gt;Annulée"))</f>
        <v/>
      </c>
      <c r="Z5" s="17">
        <f>IF($A5="","",COUNTIFS('Réservations'!$D$2:$D$501,$A5,'Réservations'!$E$2:$E$501,"&lt;="&amp;Z$3,'Réservations'!$F$2:$F$501,"&gt;"&amp;Z$3,'Réservations'!$N$2:$N$501,"&lt;&gt;Annulée"))</f>
        <v/>
      </c>
      <c r="AA5" s="17">
        <f>IF($A5="","",COUNTIFS('Réservations'!$D$2:$D$501,$A5,'Réservations'!$E$2:$E$501,"&lt;="&amp;AA$3,'Réservations'!$F$2:$F$501,"&gt;"&amp;AA$3,'Réservations'!$N$2:$N$501,"&lt;&gt;Annulée"))</f>
        <v/>
      </c>
      <c r="AB5" s="17">
        <f>IF($A5="","",COUNTIFS('Réservations'!$D$2:$D$501,$A5,'Réservations'!$E$2:$E$501,"&lt;="&amp;AB$3,'Réservations'!$F$2:$F$501,"&gt;"&amp;AB$3,'Réservations'!$N$2:$N$501,"&lt;&gt;Annulée"))</f>
        <v/>
      </c>
      <c r="AC5" s="17">
        <f>IF($A5="","",COUNTIFS('Réservations'!$D$2:$D$501,$A5,'Réservations'!$E$2:$E$501,"&lt;="&amp;AC$3,'Réservations'!$F$2:$F$501,"&gt;"&amp;AC$3,'Réservations'!$N$2:$N$501,"&lt;&gt;Annulée"))</f>
        <v/>
      </c>
      <c r="AD5" s="17">
        <f>IF($A5="","",COUNTIFS('Réservations'!$D$2:$D$501,$A5,'Réservations'!$E$2:$E$501,"&lt;="&amp;AD$3,'Réservations'!$F$2:$F$501,"&gt;"&amp;AD$3,'Réservations'!$N$2:$N$501,"&lt;&gt;Annulée"))</f>
        <v/>
      </c>
      <c r="AE5" s="17">
        <f>IF($A5="","",COUNTIFS('Réservations'!$D$2:$D$501,$A5,'Réservations'!$E$2:$E$501,"&lt;="&amp;AE$3,'Réservations'!$F$2:$F$501,"&gt;"&amp;AE$3,'Réservations'!$N$2:$N$501,"&lt;&gt;Annulée"))</f>
        <v/>
      </c>
      <c r="AF5" s="17">
        <f>IF($A5="","",COUNTIFS('Réservations'!$D$2:$D$501,$A5,'Réservations'!$E$2:$E$501,"&lt;="&amp;AF$3,'Réservations'!$F$2:$F$501,"&gt;"&amp;AF$3,'Réservations'!$N$2:$N$501,"&lt;&gt;Annulée"))</f>
        <v/>
      </c>
    </row>
    <row r="6">
      <c r="A6" s="16">
        <f>IF('Chambres'!A4="","",'Chambres'!A4)</f>
        <v/>
      </c>
      <c r="B6" s="17">
        <f>IF($A6="","",COUNTIFS('Réservations'!$D$2:$D$501,$A6,'Réservations'!$E$2:$E$501,"&lt;="&amp;B$3,'Réservations'!$F$2:$F$501,"&gt;"&amp;B$3,'Réservations'!$N$2:$N$501,"&lt;&gt;Annulée"))</f>
        <v/>
      </c>
      <c r="C6" s="17">
        <f>IF($A6="","",COUNTIFS('Réservations'!$D$2:$D$501,$A6,'Réservations'!$E$2:$E$501,"&lt;="&amp;C$3,'Réservations'!$F$2:$F$501,"&gt;"&amp;C$3,'Réservations'!$N$2:$N$501,"&lt;&gt;Annulée"))</f>
        <v/>
      </c>
      <c r="D6" s="17">
        <f>IF($A6="","",COUNTIFS('Réservations'!$D$2:$D$501,$A6,'Réservations'!$E$2:$E$501,"&lt;="&amp;D$3,'Réservations'!$F$2:$F$501,"&gt;"&amp;D$3,'Réservations'!$N$2:$N$501,"&lt;&gt;Annulée"))</f>
        <v/>
      </c>
      <c r="E6" s="17">
        <f>IF($A6="","",COUNTIFS('Réservations'!$D$2:$D$501,$A6,'Réservations'!$E$2:$E$501,"&lt;="&amp;E$3,'Réservations'!$F$2:$F$501,"&gt;"&amp;E$3,'Réservations'!$N$2:$N$501,"&lt;&gt;Annulée"))</f>
        <v/>
      </c>
      <c r="F6" s="17">
        <f>IF($A6="","",COUNTIFS('Réservations'!$D$2:$D$501,$A6,'Réservations'!$E$2:$E$501,"&lt;="&amp;F$3,'Réservations'!$F$2:$F$501,"&gt;"&amp;F$3,'Réservations'!$N$2:$N$501,"&lt;&gt;Annulée"))</f>
        <v/>
      </c>
      <c r="G6" s="17">
        <f>IF($A6="","",COUNTIFS('Réservations'!$D$2:$D$501,$A6,'Réservations'!$E$2:$E$501,"&lt;="&amp;G$3,'Réservations'!$F$2:$F$501,"&gt;"&amp;G$3,'Réservations'!$N$2:$N$501,"&lt;&gt;Annulée"))</f>
        <v/>
      </c>
      <c r="H6" s="17">
        <f>IF($A6="","",COUNTIFS('Réservations'!$D$2:$D$501,$A6,'Réservations'!$E$2:$E$501,"&lt;="&amp;H$3,'Réservations'!$F$2:$F$501,"&gt;"&amp;H$3,'Réservations'!$N$2:$N$501,"&lt;&gt;Annulée"))</f>
        <v/>
      </c>
      <c r="I6" s="17">
        <f>IF($A6="","",COUNTIFS('Réservations'!$D$2:$D$501,$A6,'Réservations'!$E$2:$E$501,"&lt;="&amp;I$3,'Réservations'!$F$2:$F$501,"&gt;"&amp;I$3,'Réservations'!$N$2:$N$501,"&lt;&gt;Annulée"))</f>
        <v/>
      </c>
      <c r="J6" s="17">
        <f>IF($A6="","",COUNTIFS('Réservations'!$D$2:$D$501,$A6,'Réservations'!$E$2:$E$501,"&lt;="&amp;J$3,'Réservations'!$F$2:$F$501,"&gt;"&amp;J$3,'Réservations'!$N$2:$N$501,"&lt;&gt;Annulée"))</f>
        <v/>
      </c>
      <c r="K6" s="17">
        <f>IF($A6="","",COUNTIFS('Réservations'!$D$2:$D$501,$A6,'Réservations'!$E$2:$E$501,"&lt;="&amp;K$3,'Réservations'!$F$2:$F$501,"&gt;"&amp;K$3,'Réservations'!$N$2:$N$501,"&lt;&gt;Annulée"))</f>
        <v/>
      </c>
      <c r="L6" s="17">
        <f>IF($A6="","",COUNTIFS('Réservations'!$D$2:$D$501,$A6,'Réservations'!$E$2:$E$501,"&lt;="&amp;L$3,'Réservations'!$F$2:$F$501,"&gt;"&amp;L$3,'Réservations'!$N$2:$N$501,"&lt;&gt;Annulée"))</f>
        <v/>
      </c>
      <c r="M6" s="17">
        <f>IF($A6="","",COUNTIFS('Réservations'!$D$2:$D$501,$A6,'Réservations'!$E$2:$E$501,"&lt;="&amp;M$3,'Réservations'!$F$2:$F$501,"&gt;"&amp;M$3,'Réservations'!$N$2:$N$501,"&lt;&gt;Annulée"))</f>
        <v/>
      </c>
      <c r="N6" s="17">
        <f>IF($A6="","",COUNTIFS('Réservations'!$D$2:$D$501,$A6,'Réservations'!$E$2:$E$501,"&lt;="&amp;N$3,'Réservations'!$F$2:$F$501,"&gt;"&amp;N$3,'Réservations'!$N$2:$N$501,"&lt;&gt;Annulée"))</f>
        <v/>
      </c>
      <c r="O6" s="17">
        <f>IF($A6="","",COUNTIFS('Réservations'!$D$2:$D$501,$A6,'Réservations'!$E$2:$E$501,"&lt;="&amp;O$3,'Réservations'!$F$2:$F$501,"&gt;"&amp;O$3,'Réservations'!$N$2:$N$501,"&lt;&gt;Annulée"))</f>
        <v/>
      </c>
      <c r="P6" s="17">
        <f>IF($A6="","",COUNTIFS('Réservations'!$D$2:$D$501,$A6,'Réservations'!$E$2:$E$501,"&lt;="&amp;P$3,'Réservations'!$F$2:$F$501,"&gt;"&amp;P$3,'Réservations'!$N$2:$N$501,"&lt;&gt;Annulée"))</f>
        <v/>
      </c>
      <c r="Q6" s="17">
        <f>IF($A6="","",COUNTIFS('Réservations'!$D$2:$D$501,$A6,'Réservations'!$E$2:$E$501,"&lt;="&amp;Q$3,'Réservations'!$F$2:$F$501,"&gt;"&amp;Q$3,'Réservations'!$N$2:$N$501,"&lt;&gt;Annulée"))</f>
        <v/>
      </c>
      <c r="R6" s="17">
        <f>IF($A6="","",COUNTIFS('Réservations'!$D$2:$D$501,$A6,'Réservations'!$E$2:$E$501,"&lt;="&amp;R$3,'Réservations'!$F$2:$F$501,"&gt;"&amp;R$3,'Réservations'!$N$2:$N$501,"&lt;&gt;Annulée"))</f>
        <v/>
      </c>
      <c r="S6" s="17">
        <f>IF($A6="","",COUNTIFS('Réservations'!$D$2:$D$501,$A6,'Réservations'!$E$2:$E$501,"&lt;="&amp;S$3,'Réservations'!$F$2:$F$501,"&gt;"&amp;S$3,'Réservations'!$N$2:$N$501,"&lt;&gt;Annulée"))</f>
        <v/>
      </c>
      <c r="T6" s="17">
        <f>IF($A6="","",COUNTIFS('Réservations'!$D$2:$D$501,$A6,'Réservations'!$E$2:$E$501,"&lt;="&amp;T$3,'Réservations'!$F$2:$F$501,"&gt;"&amp;T$3,'Réservations'!$N$2:$N$501,"&lt;&gt;Annulée"))</f>
        <v/>
      </c>
      <c r="U6" s="17">
        <f>IF($A6="","",COUNTIFS('Réservations'!$D$2:$D$501,$A6,'Réservations'!$E$2:$E$501,"&lt;="&amp;U$3,'Réservations'!$F$2:$F$501,"&gt;"&amp;U$3,'Réservations'!$N$2:$N$501,"&lt;&gt;Annulée"))</f>
        <v/>
      </c>
      <c r="V6" s="17">
        <f>IF($A6="","",COUNTIFS('Réservations'!$D$2:$D$501,$A6,'Réservations'!$E$2:$E$501,"&lt;="&amp;V$3,'Réservations'!$F$2:$F$501,"&gt;"&amp;V$3,'Réservations'!$N$2:$N$501,"&lt;&gt;Annulée"))</f>
        <v/>
      </c>
      <c r="W6" s="17">
        <f>IF($A6="","",COUNTIFS('Réservations'!$D$2:$D$501,$A6,'Réservations'!$E$2:$E$501,"&lt;="&amp;W$3,'Réservations'!$F$2:$F$501,"&gt;"&amp;W$3,'Réservations'!$N$2:$N$501,"&lt;&gt;Annulée"))</f>
        <v/>
      </c>
      <c r="X6" s="17">
        <f>IF($A6="","",COUNTIFS('Réservations'!$D$2:$D$501,$A6,'Réservations'!$E$2:$E$501,"&lt;="&amp;X$3,'Réservations'!$F$2:$F$501,"&gt;"&amp;X$3,'Réservations'!$N$2:$N$501,"&lt;&gt;Annulée"))</f>
        <v/>
      </c>
      <c r="Y6" s="17">
        <f>IF($A6="","",COUNTIFS('Réservations'!$D$2:$D$501,$A6,'Réservations'!$E$2:$E$501,"&lt;="&amp;Y$3,'Réservations'!$F$2:$F$501,"&gt;"&amp;Y$3,'Réservations'!$N$2:$N$501,"&lt;&gt;Annulée"))</f>
        <v/>
      </c>
      <c r="Z6" s="17">
        <f>IF($A6="","",COUNTIFS('Réservations'!$D$2:$D$501,$A6,'Réservations'!$E$2:$E$501,"&lt;="&amp;Z$3,'Réservations'!$F$2:$F$501,"&gt;"&amp;Z$3,'Réservations'!$N$2:$N$501,"&lt;&gt;Annulée"))</f>
        <v/>
      </c>
      <c r="AA6" s="17">
        <f>IF($A6="","",COUNTIFS('Réservations'!$D$2:$D$501,$A6,'Réservations'!$E$2:$E$501,"&lt;="&amp;AA$3,'Réservations'!$F$2:$F$501,"&gt;"&amp;AA$3,'Réservations'!$N$2:$N$501,"&lt;&gt;Annulée"))</f>
        <v/>
      </c>
      <c r="AB6" s="17">
        <f>IF($A6="","",COUNTIFS('Réservations'!$D$2:$D$501,$A6,'Réservations'!$E$2:$E$501,"&lt;="&amp;AB$3,'Réservations'!$F$2:$F$501,"&gt;"&amp;AB$3,'Réservations'!$N$2:$N$501,"&lt;&gt;Annulée"))</f>
        <v/>
      </c>
      <c r="AC6" s="17">
        <f>IF($A6="","",COUNTIFS('Réservations'!$D$2:$D$501,$A6,'Réservations'!$E$2:$E$501,"&lt;="&amp;AC$3,'Réservations'!$F$2:$F$501,"&gt;"&amp;AC$3,'Réservations'!$N$2:$N$501,"&lt;&gt;Annulée"))</f>
        <v/>
      </c>
      <c r="AD6" s="17">
        <f>IF($A6="","",COUNTIFS('Réservations'!$D$2:$D$501,$A6,'Réservations'!$E$2:$E$501,"&lt;="&amp;AD$3,'Réservations'!$F$2:$F$501,"&gt;"&amp;AD$3,'Réservations'!$N$2:$N$501,"&lt;&gt;Annulée"))</f>
        <v/>
      </c>
      <c r="AE6" s="17">
        <f>IF($A6="","",COUNTIFS('Réservations'!$D$2:$D$501,$A6,'Réservations'!$E$2:$E$501,"&lt;="&amp;AE$3,'Réservations'!$F$2:$F$501,"&gt;"&amp;AE$3,'Réservations'!$N$2:$N$501,"&lt;&gt;Annulée"))</f>
        <v/>
      </c>
      <c r="AF6" s="17">
        <f>IF($A6="","",COUNTIFS('Réservations'!$D$2:$D$501,$A6,'Réservations'!$E$2:$E$501,"&lt;="&amp;AF$3,'Réservations'!$F$2:$F$501,"&gt;"&amp;AF$3,'Réservations'!$N$2:$N$501,"&lt;&gt;Annulée"))</f>
        <v/>
      </c>
    </row>
    <row r="7">
      <c r="A7" s="16">
        <f>IF('Chambres'!A5="","",'Chambres'!A5)</f>
        <v/>
      </c>
      <c r="B7" s="17">
        <f>IF($A7="","",COUNTIFS('Réservations'!$D$2:$D$501,$A7,'Réservations'!$E$2:$E$501,"&lt;="&amp;B$3,'Réservations'!$F$2:$F$501,"&gt;"&amp;B$3,'Réservations'!$N$2:$N$501,"&lt;&gt;Annulée"))</f>
        <v/>
      </c>
      <c r="C7" s="17">
        <f>IF($A7="","",COUNTIFS('Réservations'!$D$2:$D$501,$A7,'Réservations'!$E$2:$E$501,"&lt;="&amp;C$3,'Réservations'!$F$2:$F$501,"&gt;"&amp;C$3,'Réservations'!$N$2:$N$501,"&lt;&gt;Annulée"))</f>
        <v/>
      </c>
      <c r="D7" s="17">
        <f>IF($A7="","",COUNTIFS('Réservations'!$D$2:$D$501,$A7,'Réservations'!$E$2:$E$501,"&lt;="&amp;D$3,'Réservations'!$F$2:$F$501,"&gt;"&amp;D$3,'Réservations'!$N$2:$N$501,"&lt;&gt;Annulée"))</f>
        <v/>
      </c>
      <c r="E7" s="17">
        <f>IF($A7="","",COUNTIFS('Réservations'!$D$2:$D$501,$A7,'Réservations'!$E$2:$E$501,"&lt;="&amp;E$3,'Réservations'!$F$2:$F$501,"&gt;"&amp;E$3,'Réservations'!$N$2:$N$501,"&lt;&gt;Annulée"))</f>
        <v/>
      </c>
      <c r="F7" s="17">
        <f>IF($A7="","",COUNTIFS('Réservations'!$D$2:$D$501,$A7,'Réservations'!$E$2:$E$501,"&lt;="&amp;F$3,'Réservations'!$F$2:$F$501,"&gt;"&amp;F$3,'Réservations'!$N$2:$N$501,"&lt;&gt;Annulée"))</f>
        <v/>
      </c>
      <c r="G7" s="17">
        <f>IF($A7="","",COUNTIFS('Réservations'!$D$2:$D$501,$A7,'Réservations'!$E$2:$E$501,"&lt;="&amp;G$3,'Réservations'!$F$2:$F$501,"&gt;"&amp;G$3,'Réservations'!$N$2:$N$501,"&lt;&gt;Annulée"))</f>
        <v/>
      </c>
      <c r="H7" s="17">
        <f>IF($A7="","",COUNTIFS('Réservations'!$D$2:$D$501,$A7,'Réservations'!$E$2:$E$501,"&lt;="&amp;H$3,'Réservations'!$F$2:$F$501,"&gt;"&amp;H$3,'Réservations'!$N$2:$N$501,"&lt;&gt;Annulée"))</f>
        <v/>
      </c>
      <c r="I7" s="17">
        <f>IF($A7="","",COUNTIFS('Réservations'!$D$2:$D$501,$A7,'Réservations'!$E$2:$E$501,"&lt;="&amp;I$3,'Réservations'!$F$2:$F$501,"&gt;"&amp;I$3,'Réservations'!$N$2:$N$501,"&lt;&gt;Annulée"))</f>
        <v/>
      </c>
      <c r="J7" s="17">
        <f>IF($A7="","",COUNTIFS('Réservations'!$D$2:$D$501,$A7,'Réservations'!$E$2:$E$501,"&lt;="&amp;J$3,'Réservations'!$F$2:$F$501,"&gt;"&amp;J$3,'Réservations'!$N$2:$N$501,"&lt;&gt;Annulée"))</f>
        <v/>
      </c>
      <c r="K7" s="17">
        <f>IF($A7="","",COUNTIFS('Réservations'!$D$2:$D$501,$A7,'Réservations'!$E$2:$E$501,"&lt;="&amp;K$3,'Réservations'!$F$2:$F$501,"&gt;"&amp;K$3,'Réservations'!$N$2:$N$501,"&lt;&gt;Annulée"))</f>
        <v/>
      </c>
      <c r="L7" s="17">
        <f>IF($A7="","",COUNTIFS('Réservations'!$D$2:$D$501,$A7,'Réservations'!$E$2:$E$501,"&lt;="&amp;L$3,'Réservations'!$F$2:$F$501,"&gt;"&amp;L$3,'Réservations'!$N$2:$N$501,"&lt;&gt;Annulée"))</f>
        <v/>
      </c>
      <c r="M7" s="17">
        <f>IF($A7="","",COUNTIFS('Réservations'!$D$2:$D$501,$A7,'Réservations'!$E$2:$E$501,"&lt;="&amp;M$3,'Réservations'!$F$2:$F$501,"&gt;"&amp;M$3,'Réservations'!$N$2:$N$501,"&lt;&gt;Annulée"))</f>
        <v/>
      </c>
      <c r="N7" s="17">
        <f>IF($A7="","",COUNTIFS('Réservations'!$D$2:$D$501,$A7,'Réservations'!$E$2:$E$501,"&lt;="&amp;N$3,'Réservations'!$F$2:$F$501,"&gt;"&amp;N$3,'Réservations'!$N$2:$N$501,"&lt;&gt;Annulée"))</f>
        <v/>
      </c>
      <c r="O7" s="17">
        <f>IF($A7="","",COUNTIFS('Réservations'!$D$2:$D$501,$A7,'Réservations'!$E$2:$E$501,"&lt;="&amp;O$3,'Réservations'!$F$2:$F$501,"&gt;"&amp;O$3,'Réservations'!$N$2:$N$501,"&lt;&gt;Annulée"))</f>
        <v/>
      </c>
      <c r="P7" s="17">
        <f>IF($A7="","",COUNTIFS('Réservations'!$D$2:$D$501,$A7,'Réservations'!$E$2:$E$501,"&lt;="&amp;P$3,'Réservations'!$F$2:$F$501,"&gt;"&amp;P$3,'Réservations'!$N$2:$N$501,"&lt;&gt;Annulée"))</f>
        <v/>
      </c>
      <c r="Q7" s="17">
        <f>IF($A7="","",COUNTIFS('Réservations'!$D$2:$D$501,$A7,'Réservations'!$E$2:$E$501,"&lt;="&amp;Q$3,'Réservations'!$F$2:$F$501,"&gt;"&amp;Q$3,'Réservations'!$N$2:$N$501,"&lt;&gt;Annulée"))</f>
        <v/>
      </c>
      <c r="R7" s="17">
        <f>IF($A7="","",COUNTIFS('Réservations'!$D$2:$D$501,$A7,'Réservations'!$E$2:$E$501,"&lt;="&amp;R$3,'Réservations'!$F$2:$F$501,"&gt;"&amp;R$3,'Réservations'!$N$2:$N$501,"&lt;&gt;Annulée"))</f>
        <v/>
      </c>
      <c r="S7" s="17">
        <f>IF($A7="","",COUNTIFS('Réservations'!$D$2:$D$501,$A7,'Réservations'!$E$2:$E$501,"&lt;="&amp;S$3,'Réservations'!$F$2:$F$501,"&gt;"&amp;S$3,'Réservations'!$N$2:$N$501,"&lt;&gt;Annulée"))</f>
        <v/>
      </c>
      <c r="T7" s="17">
        <f>IF($A7="","",COUNTIFS('Réservations'!$D$2:$D$501,$A7,'Réservations'!$E$2:$E$501,"&lt;="&amp;T$3,'Réservations'!$F$2:$F$501,"&gt;"&amp;T$3,'Réservations'!$N$2:$N$501,"&lt;&gt;Annulée"))</f>
        <v/>
      </c>
      <c r="U7" s="17">
        <f>IF($A7="","",COUNTIFS('Réservations'!$D$2:$D$501,$A7,'Réservations'!$E$2:$E$501,"&lt;="&amp;U$3,'Réservations'!$F$2:$F$501,"&gt;"&amp;U$3,'Réservations'!$N$2:$N$501,"&lt;&gt;Annulée"))</f>
        <v/>
      </c>
      <c r="V7" s="17">
        <f>IF($A7="","",COUNTIFS('Réservations'!$D$2:$D$501,$A7,'Réservations'!$E$2:$E$501,"&lt;="&amp;V$3,'Réservations'!$F$2:$F$501,"&gt;"&amp;V$3,'Réservations'!$N$2:$N$501,"&lt;&gt;Annulée"))</f>
        <v/>
      </c>
      <c r="W7" s="17">
        <f>IF($A7="","",COUNTIFS('Réservations'!$D$2:$D$501,$A7,'Réservations'!$E$2:$E$501,"&lt;="&amp;W$3,'Réservations'!$F$2:$F$501,"&gt;"&amp;W$3,'Réservations'!$N$2:$N$501,"&lt;&gt;Annulée"))</f>
        <v/>
      </c>
      <c r="X7" s="17">
        <f>IF($A7="","",COUNTIFS('Réservations'!$D$2:$D$501,$A7,'Réservations'!$E$2:$E$501,"&lt;="&amp;X$3,'Réservations'!$F$2:$F$501,"&gt;"&amp;X$3,'Réservations'!$N$2:$N$501,"&lt;&gt;Annulée"))</f>
        <v/>
      </c>
      <c r="Y7" s="17">
        <f>IF($A7="","",COUNTIFS('Réservations'!$D$2:$D$501,$A7,'Réservations'!$E$2:$E$501,"&lt;="&amp;Y$3,'Réservations'!$F$2:$F$501,"&gt;"&amp;Y$3,'Réservations'!$N$2:$N$501,"&lt;&gt;Annulée"))</f>
        <v/>
      </c>
      <c r="Z7" s="17">
        <f>IF($A7="","",COUNTIFS('Réservations'!$D$2:$D$501,$A7,'Réservations'!$E$2:$E$501,"&lt;="&amp;Z$3,'Réservations'!$F$2:$F$501,"&gt;"&amp;Z$3,'Réservations'!$N$2:$N$501,"&lt;&gt;Annulée"))</f>
        <v/>
      </c>
      <c r="AA7" s="17">
        <f>IF($A7="","",COUNTIFS('Réservations'!$D$2:$D$501,$A7,'Réservations'!$E$2:$E$501,"&lt;="&amp;AA$3,'Réservations'!$F$2:$F$501,"&gt;"&amp;AA$3,'Réservations'!$N$2:$N$501,"&lt;&gt;Annulée"))</f>
        <v/>
      </c>
      <c r="AB7" s="17">
        <f>IF($A7="","",COUNTIFS('Réservations'!$D$2:$D$501,$A7,'Réservations'!$E$2:$E$501,"&lt;="&amp;AB$3,'Réservations'!$F$2:$F$501,"&gt;"&amp;AB$3,'Réservations'!$N$2:$N$501,"&lt;&gt;Annulée"))</f>
        <v/>
      </c>
      <c r="AC7" s="17">
        <f>IF($A7="","",COUNTIFS('Réservations'!$D$2:$D$501,$A7,'Réservations'!$E$2:$E$501,"&lt;="&amp;AC$3,'Réservations'!$F$2:$F$501,"&gt;"&amp;AC$3,'Réservations'!$N$2:$N$501,"&lt;&gt;Annulée"))</f>
        <v/>
      </c>
      <c r="AD7" s="17">
        <f>IF($A7="","",COUNTIFS('Réservations'!$D$2:$D$501,$A7,'Réservations'!$E$2:$E$501,"&lt;="&amp;AD$3,'Réservations'!$F$2:$F$501,"&gt;"&amp;AD$3,'Réservations'!$N$2:$N$501,"&lt;&gt;Annulée"))</f>
        <v/>
      </c>
      <c r="AE7" s="17">
        <f>IF($A7="","",COUNTIFS('Réservations'!$D$2:$D$501,$A7,'Réservations'!$E$2:$E$501,"&lt;="&amp;AE$3,'Réservations'!$F$2:$F$501,"&gt;"&amp;AE$3,'Réservations'!$N$2:$N$501,"&lt;&gt;Annulée"))</f>
        <v/>
      </c>
      <c r="AF7" s="17">
        <f>IF($A7="","",COUNTIFS('Réservations'!$D$2:$D$501,$A7,'Réservations'!$E$2:$E$501,"&lt;="&amp;AF$3,'Réservations'!$F$2:$F$501,"&gt;"&amp;AF$3,'Réservations'!$N$2:$N$501,"&lt;&gt;Annulée"))</f>
        <v/>
      </c>
    </row>
    <row r="8">
      <c r="A8" s="16">
        <f>IF('Chambres'!A6="","",'Chambres'!A6)</f>
        <v/>
      </c>
      <c r="B8" s="17">
        <f>IF($A8="","",COUNTIFS('Réservations'!$D$2:$D$501,$A8,'Réservations'!$E$2:$E$501,"&lt;="&amp;B$3,'Réservations'!$F$2:$F$501,"&gt;"&amp;B$3,'Réservations'!$N$2:$N$501,"&lt;&gt;Annulée"))</f>
        <v/>
      </c>
      <c r="C8" s="17">
        <f>IF($A8="","",COUNTIFS('Réservations'!$D$2:$D$501,$A8,'Réservations'!$E$2:$E$501,"&lt;="&amp;C$3,'Réservations'!$F$2:$F$501,"&gt;"&amp;C$3,'Réservations'!$N$2:$N$501,"&lt;&gt;Annulée"))</f>
        <v/>
      </c>
      <c r="D8" s="17">
        <f>IF($A8="","",COUNTIFS('Réservations'!$D$2:$D$501,$A8,'Réservations'!$E$2:$E$501,"&lt;="&amp;D$3,'Réservations'!$F$2:$F$501,"&gt;"&amp;D$3,'Réservations'!$N$2:$N$501,"&lt;&gt;Annulée"))</f>
        <v/>
      </c>
      <c r="E8" s="17">
        <f>IF($A8="","",COUNTIFS('Réservations'!$D$2:$D$501,$A8,'Réservations'!$E$2:$E$501,"&lt;="&amp;E$3,'Réservations'!$F$2:$F$501,"&gt;"&amp;E$3,'Réservations'!$N$2:$N$501,"&lt;&gt;Annulée"))</f>
        <v/>
      </c>
      <c r="F8" s="17">
        <f>IF($A8="","",COUNTIFS('Réservations'!$D$2:$D$501,$A8,'Réservations'!$E$2:$E$501,"&lt;="&amp;F$3,'Réservations'!$F$2:$F$501,"&gt;"&amp;F$3,'Réservations'!$N$2:$N$501,"&lt;&gt;Annulée"))</f>
        <v/>
      </c>
      <c r="G8" s="17">
        <f>IF($A8="","",COUNTIFS('Réservations'!$D$2:$D$501,$A8,'Réservations'!$E$2:$E$501,"&lt;="&amp;G$3,'Réservations'!$F$2:$F$501,"&gt;"&amp;G$3,'Réservations'!$N$2:$N$501,"&lt;&gt;Annulée"))</f>
        <v/>
      </c>
      <c r="H8" s="17">
        <f>IF($A8="","",COUNTIFS('Réservations'!$D$2:$D$501,$A8,'Réservations'!$E$2:$E$501,"&lt;="&amp;H$3,'Réservations'!$F$2:$F$501,"&gt;"&amp;H$3,'Réservations'!$N$2:$N$501,"&lt;&gt;Annulée"))</f>
        <v/>
      </c>
      <c r="I8" s="17">
        <f>IF($A8="","",COUNTIFS('Réservations'!$D$2:$D$501,$A8,'Réservations'!$E$2:$E$501,"&lt;="&amp;I$3,'Réservations'!$F$2:$F$501,"&gt;"&amp;I$3,'Réservations'!$N$2:$N$501,"&lt;&gt;Annulée"))</f>
        <v/>
      </c>
      <c r="J8" s="17">
        <f>IF($A8="","",COUNTIFS('Réservations'!$D$2:$D$501,$A8,'Réservations'!$E$2:$E$501,"&lt;="&amp;J$3,'Réservations'!$F$2:$F$501,"&gt;"&amp;J$3,'Réservations'!$N$2:$N$501,"&lt;&gt;Annulée"))</f>
        <v/>
      </c>
      <c r="K8" s="17">
        <f>IF($A8="","",COUNTIFS('Réservations'!$D$2:$D$501,$A8,'Réservations'!$E$2:$E$501,"&lt;="&amp;K$3,'Réservations'!$F$2:$F$501,"&gt;"&amp;K$3,'Réservations'!$N$2:$N$501,"&lt;&gt;Annulée"))</f>
        <v/>
      </c>
      <c r="L8" s="17">
        <f>IF($A8="","",COUNTIFS('Réservations'!$D$2:$D$501,$A8,'Réservations'!$E$2:$E$501,"&lt;="&amp;L$3,'Réservations'!$F$2:$F$501,"&gt;"&amp;L$3,'Réservations'!$N$2:$N$501,"&lt;&gt;Annulée"))</f>
        <v/>
      </c>
      <c r="M8" s="17">
        <f>IF($A8="","",COUNTIFS('Réservations'!$D$2:$D$501,$A8,'Réservations'!$E$2:$E$501,"&lt;="&amp;M$3,'Réservations'!$F$2:$F$501,"&gt;"&amp;M$3,'Réservations'!$N$2:$N$501,"&lt;&gt;Annulée"))</f>
        <v/>
      </c>
      <c r="N8" s="17">
        <f>IF($A8="","",COUNTIFS('Réservations'!$D$2:$D$501,$A8,'Réservations'!$E$2:$E$501,"&lt;="&amp;N$3,'Réservations'!$F$2:$F$501,"&gt;"&amp;N$3,'Réservations'!$N$2:$N$501,"&lt;&gt;Annulée"))</f>
        <v/>
      </c>
      <c r="O8" s="17">
        <f>IF($A8="","",COUNTIFS('Réservations'!$D$2:$D$501,$A8,'Réservations'!$E$2:$E$501,"&lt;="&amp;O$3,'Réservations'!$F$2:$F$501,"&gt;"&amp;O$3,'Réservations'!$N$2:$N$501,"&lt;&gt;Annulée"))</f>
        <v/>
      </c>
      <c r="P8" s="17">
        <f>IF($A8="","",COUNTIFS('Réservations'!$D$2:$D$501,$A8,'Réservations'!$E$2:$E$501,"&lt;="&amp;P$3,'Réservations'!$F$2:$F$501,"&gt;"&amp;P$3,'Réservations'!$N$2:$N$501,"&lt;&gt;Annulée"))</f>
        <v/>
      </c>
      <c r="Q8" s="17">
        <f>IF($A8="","",COUNTIFS('Réservations'!$D$2:$D$501,$A8,'Réservations'!$E$2:$E$501,"&lt;="&amp;Q$3,'Réservations'!$F$2:$F$501,"&gt;"&amp;Q$3,'Réservations'!$N$2:$N$501,"&lt;&gt;Annulée"))</f>
        <v/>
      </c>
      <c r="R8" s="17">
        <f>IF($A8="","",COUNTIFS('Réservations'!$D$2:$D$501,$A8,'Réservations'!$E$2:$E$501,"&lt;="&amp;R$3,'Réservations'!$F$2:$F$501,"&gt;"&amp;R$3,'Réservations'!$N$2:$N$501,"&lt;&gt;Annulée"))</f>
        <v/>
      </c>
      <c r="S8" s="17">
        <f>IF($A8="","",COUNTIFS('Réservations'!$D$2:$D$501,$A8,'Réservations'!$E$2:$E$501,"&lt;="&amp;S$3,'Réservations'!$F$2:$F$501,"&gt;"&amp;S$3,'Réservations'!$N$2:$N$501,"&lt;&gt;Annulée"))</f>
        <v/>
      </c>
      <c r="T8" s="17">
        <f>IF($A8="","",COUNTIFS('Réservations'!$D$2:$D$501,$A8,'Réservations'!$E$2:$E$501,"&lt;="&amp;T$3,'Réservations'!$F$2:$F$501,"&gt;"&amp;T$3,'Réservations'!$N$2:$N$501,"&lt;&gt;Annulée"))</f>
        <v/>
      </c>
      <c r="U8" s="17">
        <f>IF($A8="","",COUNTIFS('Réservations'!$D$2:$D$501,$A8,'Réservations'!$E$2:$E$501,"&lt;="&amp;U$3,'Réservations'!$F$2:$F$501,"&gt;"&amp;U$3,'Réservations'!$N$2:$N$501,"&lt;&gt;Annulée"))</f>
        <v/>
      </c>
      <c r="V8" s="17">
        <f>IF($A8="","",COUNTIFS('Réservations'!$D$2:$D$501,$A8,'Réservations'!$E$2:$E$501,"&lt;="&amp;V$3,'Réservations'!$F$2:$F$501,"&gt;"&amp;V$3,'Réservations'!$N$2:$N$501,"&lt;&gt;Annulée"))</f>
        <v/>
      </c>
      <c r="W8" s="17">
        <f>IF($A8="","",COUNTIFS('Réservations'!$D$2:$D$501,$A8,'Réservations'!$E$2:$E$501,"&lt;="&amp;W$3,'Réservations'!$F$2:$F$501,"&gt;"&amp;W$3,'Réservations'!$N$2:$N$501,"&lt;&gt;Annulée"))</f>
        <v/>
      </c>
      <c r="X8" s="17">
        <f>IF($A8="","",COUNTIFS('Réservations'!$D$2:$D$501,$A8,'Réservations'!$E$2:$E$501,"&lt;="&amp;X$3,'Réservations'!$F$2:$F$501,"&gt;"&amp;X$3,'Réservations'!$N$2:$N$501,"&lt;&gt;Annulée"))</f>
        <v/>
      </c>
      <c r="Y8" s="17">
        <f>IF($A8="","",COUNTIFS('Réservations'!$D$2:$D$501,$A8,'Réservations'!$E$2:$E$501,"&lt;="&amp;Y$3,'Réservations'!$F$2:$F$501,"&gt;"&amp;Y$3,'Réservations'!$N$2:$N$501,"&lt;&gt;Annulée"))</f>
        <v/>
      </c>
      <c r="Z8" s="17">
        <f>IF($A8="","",COUNTIFS('Réservations'!$D$2:$D$501,$A8,'Réservations'!$E$2:$E$501,"&lt;="&amp;Z$3,'Réservations'!$F$2:$F$501,"&gt;"&amp;Z$3,'Réservations'!$N$2:$N$501,"&lt;&gt;Annulée"))</f>
        <v/>
      </c>
      <c r="AA8" s="17">
        <f>IF($A8="","",COUNTIFS('Réservations'!$D$2:$D$501,$A8,'Réservations'!$E$2:$E$501,"&lt;="&amp;AA$3,'Réservations'!$F$2:$F$501,"&gt;"&amp;AA$3,'Réservations'!$N$2:$N$501,"&lt;&gt;Annulée"))</f>
        <v/>
      </c>
      <c r="AB8" s="17">
        <f>IF($A8="","",COUNTIFS('Réservations'!$D$2:$D$501,$A8,'Réservations'!$E$2:$E$501,"&lt;="&amp;AB$3,'Réservations'!$F$2:$F$501,"&gt;"&amp;AB$3,'Réservations'!$N$2:$N$501,"&lt;&gt;Annulée"))</f>
        <v/>
      </c>
      <c r="AC8" s="17">
        <f>IF($A8="","",COUNTIFS('Réservations'!$D$2:$D$501,$A8,'Réservations'!$E$2:$E$501,"&lt;="&amp;AC$3,'Réservations'!$F$2:$F$501,"&gt;"&amp;AC$3,'Réservations'!$N$2:$N$501,"&lt;&gt;Annulée"))</f>
        <v/>
      </c>
      <c r="AD8" s="17">
        <f>IF($A8="","",COUNTIFS('Réservations'!$D$2:$D$501,$A8,'Réservations'!$E$2:$E$501,"&lt;="&amp;AD$3,'Réservations'!$F$2:$F$501,"&gt;"&amp;AD$3,'Réservations'!$N$2:$N$501,"&lt;&gt;Annulée"))</f>
        <v/>
      </c>
      <c r="AE8" s="17">
        <f>IF($A8="","",COUNTIFS('Réservations'!$D$2:$D$501,$A8,'Réservations'!$E$2:$E$501,"&lt;="&amp;AE$3,'Réservations'!$F$2:$F$501,"&gt;"&amp;AE$3,'Réservations'!$N$2:$N$501,"&lt;&gt;Annulée"))</f>
        <v/>
      </c>
      <c r="AF8" s="17">
        <f>IF($A8="","",COUNTIFS('Réservations'!$D$2:$D$501,$A8,'Réservations'!$E$2:$E$501,"&lt;="&amp;AF$3,'Réservations'!$F$2:$F$501,"&gt;"&amp;AF$3,'Réservations'!$N$2:$N$501,"&lt;&gt;Annulée"))</f>
        <v/>
      </c>
    </row>
    <row r="9">
      <c r="A9" s="16">
        <f>IF('Chambres'!A7="","",'Chambres'!A7)</f>
        <v/>
      </c>
      <c r="B9" s="17">
        <f>IF($A9="","",COUNTIFS('Réservations'!$D$2:$D$501,$A9,'Réservations'!$E$2:$E$501,"&lt;="&amp;B$3,'Réservations'!$F$2:$F$501,"&gt;"&amp;B$3,'Réservations'!$N$2:$N$501,"&lt;&gt;Annulée"))</f>
        <v/>
      </c>
      <c r="C9" s="17">
        <f>IF($A9="","",COUNTIFS('Réservations'!$D$2:$D$501,$A9,'Réservations'!$E$2:$E$501,"&lt;="&amp;C$3,'Réservations'!$F$2:$F$501,"&gt;"&amp;C$3,'Réservations'!$N$2:$N$501,"&lt;&gt;Annulée"))</f>
        <v/>
      </c>
      <c r="D9" s="17">
        <f>IF($A9="","",COUNTIFS('Réservations'!$D$2:$D$501,$A9,'Réservations'!$E$2:$E$501,"&lt;="&amp;D$3,'Réservations'!$F$2:$F$501,"&gt;"&amp;D$3,'Réservations'!$N$2:$N$501,"&lt;&gt;Annulée"))</f>
        <v/>
      </c>
      <c r="E9" s="17">
        <f>IF($A9="","",COUNTIFS('Réservations'!$D$2:$D$501,$A9,'Réservations'!$E$2:$E$501,"&lt;="&amp;E$3,'Réservations'!$F$2:$F$501,"&gt;"&amp;E$3,'Réservations'!$N$2:$N$501,"&lt;&gt;Annulée"))</f>
        <v/>
      </c>
      <c r="F9" s="17">
        <f>IF($A9="","",COUNTIFS('Réservations'!$D$2:$D$501,$A9,'Réservations'!$E$2:$E$501,"&lt;="&amp;F$3,'Réservations'!$F$2:$F$501,"&gt;"&amp;F$3,'Réservations'!$N$2:$N$501,"&lt;&gt;Annulée"))</f>
        <v/>
      </c>
      <c r="G9" s="17">
        <f>IF($A9="","",COUNTIFS('Réservations'!$D$2:$D$501,$A9,'Réservations'!$E$2:$E$501,"&lt;="&amp;G$3,'Réservations'!$F$2:$F$501,"&gt;"&amp;G$3,'Réservations'!$N$2:$N$501,"&lt;&gt;Annulée"))</f>
        <v/>
      </c>
      <c r="H9" s="17">
        <f>IF($A9="","",COUNTIFS('Réservations'!$D$2:$D$501,$A9,'Réservations'!$E$2:$E$501,"&lt;="&amp;H$3,'Réservations'!$F$2:$F$501,"&gt;"&amp;H$3,'Réservations'!$N$2:$N$501,"&lt;&gt;Annulée"))</f>
        <v/>
      </c>
      <c r="I9" s="17">
        <f>IF($A9="","",COUNTIFS('Réservations'!$D$2:$D$501,$A9,'Réservations'!$E$2:$E$501,"&lt;="&amp;I$3,'Réservations'!$F$2:$F$501,"&gt;"&amp;I$3,'Réservations'!$N$2:$N$501,"&lt;&gt;Annulée"))</f>
        <v/>
      </c>
      <c r="J9" s="17">
        <f>IF($A9="","",COUNTIFS('Réservations'!$D$2:$D$501,$A9,'Réservations'!$E$2:$E$501,"&lt;="&amp;J$3,'Réservations'!$F$2:$F$501,"&gt;"&amp;J$3,'Réservations'!$N$2:$N$501,"&lt;&gt;Annulée"))</f>
        <v/>
      </c>
      <c r="K9" s="17">
        <f>IF($A9="","",COUNTIFS('Réservations'!$D$2:$D$501,$A9,'Réservations'!$E$2:$E$501,"&lt;="&amp;K$3,'Réservations'!$F$2:$F$501,"&gt;"&amp;K$3,'Réservations'!$N$2:$N$501,"&lt;&gt;Annulée"))</f>
        <v/>
      </c>
      <c r="L9" s="17">
        <f>IF($A9="","",COUNTIFS('Réservations'!$D$2:$D$501,$A9,'Réservations'!$E$2:$E$501,"&lt;="&amp;L$3,'Réservations'!$F$2:$F$501,"&gt;"&amp;L$3,'Réservations'!$N$2:$N$501,"&lt;&gt;Annulée"))</f>
        <v/>
      </c>
      <c r="M9" s="17">
        <f>IF($A9="","",COUNTIFS('Réservations'!$D$2:$D$501,$A9,'Réservations'!$E$2:$E$501,"&lt;="&amp;M$3,'Réservations'!$F$2:$F$501,"&gt;"&amp;M$3,'Réservations'!$N$2:$N$501,"&lt;&gt;Annulée"))</f>
        <v/>
      </c>
      <c r="N9" s="17">
        <f>IF($A9="","",COUNTIFS('Réservations'!$D$2:$D$501,$A9,'Réservations'!$E$2:$E$501,"&lt;="&amp;N$3,'Réservations'!$F$2:$F$501,"&gt;"&amp;N$3,'Réservations'!$N$2:$N$501,"&lt;&gt;Annulée"))</f>
        <v/>
      </c>
      <c r="O9" s="17">
        <f>IF($A9="","",COUNTIFS('Réservations'!$D$2:$D$501,$A9,'Réservations'!$E$2:$E$501,"&lt;="&amp;O$3,'Réservations'!$F$2:$F$501,"&gt;"&amp;O$3,'Réservations'!$N$2:$N$501,"&lt;&gt;Annulée"))</f>
        <v/>
      </c>
      <c r="P9" s="17">
        <f>IF($A9="","",COUNTIFS('Réservations'!$D$2:$D$501,$A9,'Réservations'!$E$2:$E$501,"&lt;="&amp;P$3,'Réservations'!$F$2:$F$501,"&gt;"&amp;P$3,'Réservations'!$N$2:$N$501,"&lt;&gt;Annulée"))</f>
        <v/>
      </c>
      <c r="Q9" s="17">
        <f>IF($A9="","",COUNTIFS('Réservations'!$D$2:$D$501,$A9,'Réservations'!$E$2:$E$501,"&lt;="&amp;Q$3,'Réservations'!$F$2:$F$501,"&gt;"&amp;Q$3,'Réservations'!$N$2:$N$501,"&lt;&gt;Annulée"))</f>
        <v/>
      </c>
      <c r="R9" s="17">
        <f>IF($A9="","",COUNTIFS('Réservations'!$D$2:$D$501,$A9,'Réservations'!$E$2:$E$501,"&lt;="&amp;R$3,'Réservations'!$F$2:$F$501,"&gt;"&amp;R$3,'Réservations'!$N$2:$N$501,"&lt;&gt;Annulée"))</f>
        <v/>
      </c>
      <c r="S9" s="17">
        <f>IF($A9="","",COUNTIFS('Réservations'!$D$2:$D$501,$A9,'Réservations'!$E$2:$E$501,"&lt;="&amp;S$3,'Réservations'!$F$2:$F$501,"&gt;"&amp;S$3,'Réservations'!$N$2:$N$501,"&lt;&gt;Annulée"))</f>
        <v/>
      </c>
      <c r="T9" s="17">
        <f>IF($A9="","",COUNTIFS('Réservations'!$D$2:$D$501,$A9,'Réservations'!$E$2:$E$501,"&lt;="&amp;T$3,'Réservations'!$F$2:$F$501,"&gt;"&amp;T$3,'Réservations'!$N$2:$N$501,"&lt;&gt;Annulée"))</f>
        <v/>
      </c>
      <c r="U9" s="17">
        <f>IF($A9="","",COUNTIFS('Réservations'!$D$2:$D$501,$A9,'Réservations'!$E$2:$E$501,"&lt;="&amp;U$3,'Réservations'!$F$2:$F$501,"&gt;"&amp;U$3,'Réservations'!$N$2:$N$501,"&lt;&gt;Annulée"))</f>
        <v/>
      </c>
      <c r="V9" s="17">
        <f>IF($A9="","",COUNTIFS('Réservations'!$D$2:$D$501,$A9,'Réservations'!$E$2:$E$501,"&lt;="&amp;V$3,'Réservations'!$F$2:$F$501,"&gt;"&amp;V$3,'Réservations'!$N$2:$N$501,"&lt;&gt;Annulée"))</f>
        <v/>
      </c>
      <c r="W9" s="17">
        <f>IF($A9="","",COUNTIFS('Réservations'!$D$2:$D$501,$A9,'Réservations'!$E$2:$E$501,"&lt;="&amp;W$3,'Réservations'!$F$2:$F$501,"&gt;"&amp;W$3,'Réservations'!$N$2:$N$501,"&lt;&gt;Annulée"))</f>
        <v/>
      </c>
      <c r="X9" s="17">
        <f>IF($A9="","",COUNTIFS('Réservations'!$D$2:$D$501,$A9,'Réservations'!$E$2:$E$501,"&lt;="&amp;X$3,'Réservations'!$F$2:$F$501,"&gt;"&amp;X$3,'Réservations'!$N$2:$N$501,"&lt;&gt;Annulée"))</f>
        <v/>
      </c>
      <c r="Y9" s="17">
        <f>IF($A9="","",COUNTIFS('Réservations'!$D$2:$D$501,$A9,'Réservations'!$E$2:$E$501,"&lt;="&amp;Y$3,'Réservations'!$F$2:$F$501,"&gt;"&amp;Y$3,'Réservations'!$N$2:$N$501,"&lt;&gt;Annulée"))</f>
        <v/>
      </c>
      <c r="Z9" s="17">
        <f>IF($A9="","",COUNTIFS('Réservations'!$D$2:$D$501,$A9,'Réservations'!$E$2:$E$501,"&lt;="&amp;Z$3,'Réservations'!$F$2:$F$501,"&gt;"&amp;Z$3,'Réservations'!$N$2:$N$501,"&lt;&gt;Annulée"))</f>
        <v/>
      </c>
      <c r="AA9" s="17">
        <f>IF($A9="","",COUNTIFS('Réservations'!$D$2:$D$501,$A9,'Réservations'!$E$2:$E$501,"&lt;="&amp;AA$3,'Réservations'!$F$2:$F$501,"&gt;"&amp;AA$3,'Réservations'!$N$2:$N$501,"&lt;&gt;Annulée"))</f>
        <v/>
      </c>
      <c r="AB9" s="17">
        <f>IF($A9="","",COUNTIFS('Réservations'!$D$2:$D$501,$A9,'Réservations'!$E$2:$E$501,"&lt;="&amp;AB$3,'Réservations'!$F$2:$F$501,"&gt;"&amp;AB$3,'Réservations'!$N$2:$N$501,"&lt;&gt;Annulée"))</f>
        <v/>
      </c>
      <c r="AC9" s="17">
        <f>IF($A9="","",COUNTIFS('Réservations'!$D$2:$D$501,$A9,'Réservations'!$E$2:$E$501,"&lt;="&amp;AC$3,'Réservations'!$F$2:$F$501,"&gt;"&amp;AC$3,'Réservations'!$N$2:$N$501,"&lt;&gt;Annulée"))</f>
        <v/>
      </c>
      <c r="AD9" s="17">
        <f>IF($A9="","",COUNTIFS('Réservations'!$D$2:$D$501,$A9,'Réservations'!$E$2:$E$501,"&lt;="&amp;AD$3,'Réservations'!$F$2:$F$501,"&gt;"&amp;AD$3,'Réservations'!$N$2:$N$501,"&lt;&gt;Annulée"))</f>
        <v/>
      </c>
      <c r="AE9" s="17">
        <f>IF($A9="","",COUNTIFS('Réservations'!$D$2:$D$501,$A9,'Réservations'!$E$2:$E$501,"&lt;="&amp;AE$3,'Réservations'!$F$2:$F$501,"&gt;"&amp;AE$3,'Réservations'!$N$2:$N$501,"&lt;&gt;Annulée"))</f>
        <v/>
      </c>
      <c r="AF9" s="17">
        <f>IF($A9="","",COUNTIFS('Réservations'!$D$2:$D$501,$A9,'Réservations'!$E$2:$E$501,"&lt;="&amp;AF$3,'Réservations'!$F$2:$F$501,"&gt;"&amp;AF$3,'Réservations'!$N$2:$N$501,"&lt;&gt;Annulée"))</f>
        <v/>
      </c>
    </row>
    <row r="10">
      <c r="A10" s="16">
        <f>IF('Chambres'!A8="","",'Chambres'!A8)</f>
        <v/>
      </c>
      <c r="B10" s="17">
        <f>IF($A10="","",COUNTIFS('Réservations'!$D$2:$D$501,$A10,'Réservations'!$E$2:$E$501,"&lt;="&amp;B$3,'Réservations'!$F$2:$F$501,"&gt;"&amp;B$3,'Réservations'!$N$2:$N$501,"&lt;&gt;Annulée"))</f>
        <v/>
      </c>
      <c r="C10" s="17">
        <f>IF($A10="","",COUNTIFS('Réservations'!$D$2:$D$501,$A10,'Réservations'!$E$2:$E$501,"&lt;="&amp;C$3,'Réservations'!$F$2:$F$501,"&gt;"&amp;C$3,'Réservations'!$N$2:$N$501,"&lt;&gt;Annulée"))</f>
        <v/>
      </c>
      <c r="D10" s="17">
        <f>IF($A10="","",COUNTIFS('Réservations'!$D$2:$D$501,$A10,'Réservations'!$E$2:$E$501,"&lt;="&amp;D$3,'Réservations'!$F$2:$F$501,"&gt;"&amp;D$3,'Réservations'!$N$2:$N$501,"&lt;&gt;Annulée"))</f>
        <v/>
      </c>
      <c r="E10" s="17">
        <f>IF($A10="","",COUNTIFS('Réservations'!$D$2:$D$501,$A10,'Réservations'!$E$2:$E$501,"&lt;="&amp;E$3,'Réservations'!$F$2:$F$501,"&gt;"&amp;E$3,'Réservations'!$N$2:$N$501,"&lt;&gt;Annulée"))</f>
        <v/>
      </c>
      <c r="F10" s="17">
        <f>IF($A10="","",COUNTIFS('Réservations'!$D$2:$D$501,$A10,'Réservations'!$E$2:$E$501,"&lt;="&amp;F$3,'Réservations'!$F$2:$F$501,"&gt;"&amp;F$3,'Réservations'!$N$2:$N$501,"&lt;&gt;Annulée"))</f>
        <v/>
      </c>
      <c r="G10" s="17">
        <f>IF($A10="","",COUNTIFS('Réservations'!$D$2:$D$501,$A10,'Réservations'!$E$2:$E$501,"&lt;="&amp;G$3,'Réservations'!$F$2:$F$501,"&gt;"&amp;G$3,'Réservations'!$N$2:$N$501,"&lt;&gt;Annulée"))</f>
        <v/>
      </c>
      <c r="H10" s="17">
        <f>IF($A10="","",COUNTIFS('Réservations'!$D$2:$D$501,$A10,'Réservations'!$E$2:$E$501,"&lt;="&amp;H$3,'Réservations'!$F$2:$F$501,"&gt;"&amp;H$3,'Réservations'!$N$2:$N$501,"&lt;&gt;Annulée"))</f>
        <v/>
      </c>
      <c r="I10" s="17">
        <f>IF($A10="","",COUNTIFS('Réservations'!$D$2:$D$501,$A10,'Réservations'!$E$2:$E$501,"&lt;="&amp;I$3,'Réservations'!$F$2:$F$501,"&gt;"&amp;I$3,'Réservations'!$N$2:$N$501,"&lt;&gt;Annulée"))</f>
        <v/>
      </c>
      <c r="J10" s="17">
        <f>IF($A10="","",COUNTIFS('Réservations'!$D$2:$D$501,$A10,'Réservations'!$E$2:$E$501,"&lt;="&amp;J$3,'Réservations'!$F$2:$F$501,"&gt;"&amp;J$3,'Réservations'!$N$2:$N$501,"&lt;&gt;Annulée"))</f>
        <v/>
      </c>
      <c r="K10" s="17">
        <f>IF($A10="","",COUNTIFS('Réservations'!$D$2:$D$501,$A10,'Réservations'!$E$2:$E$501,"&lt;="&amp;K$3,'Réservations'!$F$2:$F$501,"&gt;"&amp;K$3,'Réservations'!$N$2:$N$501,"&lt;&gt;Annulée"))</f>
        <v/>
      </c>
      <c r="L10" s="17">
        <f>IF($A10="","",COUNTIFS('Réservations'!$D$2:$D$501,$A10,'Réservations'!$E$2:$E$501,"&lt;="&amp;L$3,'Réservations'!$F$2:$F$501,"&gt;"&amp;L$3,'Réservations'!$N$2:$N$501,"&lt;&gt;Annulée"))</f>
        <v/>
      </c>
      <c r="M10" s="17">
        <f>IF($A10="","",COUNTIFS('Réservations'!$D$2:$D$501,$A10,'Réservations'!$E$2:$E$501,"&lt;="&amp;M$3,'Réservations'!$F$2:$F$501,"&gt;"&amp;M$3,'Réservations'!$N$2:$N$501,"&lt;&gt;Annulée"))</f>
        <v/>
      </c>
      <c r="N10" s="17">
        <f>IF($A10="","",COUNTIFS('Réservations'!$D$2:$D$501,$A10,'Réservations'!$E$2:$E$501,"&lt;="&amp;N$3,'Réservations'!$F$2:$F$501,"&gt;"&amp;N$3,'Réservations'!$N$2:$N$501,"&lt;&gt;Annulée"))</f>
        <v/>
      </c>
      <c r="O10" s="17">
        <f>IF($A10="","",COUNTIFS('Réservations'!$D$2:$D$501,$A10,'Réservations'!$E$2:$E$501,"&lt;="&amp;O$3,'Réservations'!$F$2:$F$501,"&gt;"&amp;O$3,'Réservations'!$N$2:$N$501,"&lt;&gt;Annulée"))</f>
        <v/>
      </c>
      <c r="P10" s="17">
        <f>IF($A10="","",COUNTIFS('Réservations'!$D$2:$D$501,$A10,'Réservations'!$E$2:$E$501,"&lt;="&amp;P$3,'Réservations'!$F$2:$F$501,"&gt;"&amp;P$3,'Réservations'!$N$2:$N$501,"&lt;&gt;Annulée"))</f>
        <v/>
      </c>
      <c r="Q10" s="17">
        <f>IF($A10="","",COUNTIFS('Réservations'!$D$2:$D$501,$A10,'Réservations'!$E$2:$E$501,"&lt;="&amp;Q$3,'Réservations'!$F$2:$F$501,"&gt;"&amp;Q$3,'Réservations'!$N$2:$N$501,"&lt;&gt;Annulée"))</f>
        <v/>
      </c>
      <c r="R10" s="17">
        <f>IF($A10="","",COUNTIFS('Réservations'!$D$2:$D$501,$A10,'Réservations'!$E$2:$E$501,"&lt;="&amp;R$3,'Réservations'!$F$2:$F$501,"&gt;"&amp;R$3,'Réservations'!$N$2:$N$501,"&lt;&gt;Annulée"))</f>
        <v/>
      </c>
      <c r="S10" s="17">
        <f>IF($A10="","",COUNTIFS('Réservations'!$D$2:$D$501,$A10,'Réservations'!$E$2:$E$501,"&lt;="&amp;S$3,'Réservations'!$F$2:$F$501,"&gt;"&amp;S$3,'Réservations'!$N$2:$N$501,"&lt;&gt;Annulée"))</f>
        <v/>
      </c>
      <c r="T10" s="17">
        <f>IF($A10="","",COUNTIFS('Réservations'!$D$2:$D$501,$A10,'Réservations'!$E$2:$E$501,"&lt;="&amp;T$3,'Réservations'!$F$2:$F$501,"&gt;"&amp;T$3,'Réservations'!$N$2:$N$501,"&lt;&gt;Annulée"))</f>
        <v/>
      </c>
      <c r="U10" s="17">
        <f>IF($A10="","",COUNTIFS('Réservations'!$D$2:$D$501,$A10,'Réservations'!$E$2:$E$501,"&lt;="&amp;U$3,'Réservations'!$F$2:$F$501,"&gt;"&amp;U$3,'Réservations'!$N$2:$N$501,"&lt;&gt;Annulée"))</f>
        <v/>
      </c>
      <c r="V10" s="17">
        <f>IF($A10="","",COUNTIFS('Réservations'!$D$2:$D$501,$A10,'Réservations'!$E$2:$E$501,"&lt;="&amp;V$3,'Réservations'!$F$2:$F$501,"&gt;"&amp;V$3,'Réservations'!$N$2:$N$501,"&lt;&gt;Annulée"))</f>
        <v/>
      </c>
      <c r="W10" s="17">
        <f>IF($A10="","",COUNTIFS('Réservations'!$D$2:$D$501,$A10,'Réservations'!$E$2:$E$501,"&lt;="&amp;W$3,'Réservations'!$F$2:$F$501,"&gt;"&amp;W$3,'Réservations'!$N$2:$N$501,"&lt;&gt;Annulée"))</f>
        <v/>
      </c>
      <c r="X10" s="17">
        <f>IF($A10="","",COUNTIFS('Réservations'!$D$2:$D$501,$A10,'Réservations'!$E$2:$E$501,"&lt;="&amp;X$3,'Réservations'!$F$2:$F$501,"&gt;"&amp;X$3,'Réservations'!$N$2:$N$501,"&lt;&gt;Annulée"))</f>
        <v/>
      </c>
      <c r="Y10" s="17">
        <f>IF($A10="","",COUNTIFS('Réservations'!$D$2:$D$501,$A10,'Réservations'!$E$2:$E$501,"&lt;="&amp;Y$3,'Réservations'!$F$2:$F$501,"&gt;"&amp;Y$3,'Réservations'!$N$2:$N$501,"&lt;&gt;Annulée"))</f>
        <v/>
      </c>
      <c r="Z10" s="17">
        <f>IF($A10="","",COUNTIFS('Réservations'!$D$2:$D$501,$A10,'Réservations'!$E$2:$E$501,"&lt;="&amp;Z$3,'Réservations'!$F$2:$F$501,"&gt;"&amp;Z$3,'Réservations'!$N$2:$N$501,"&lt;&gt;Annulée"))</f>
        <v/>
      </c>
      <c r="AA10" s="17">
        <f>IF($A10="","",COUNTIFS('Réservations'!$D$2:$D$501,$A10,'Réservations'!$E$2:$E$501,"&lt;="&amp;AA$3,'Réservations'!$F$2:$F$501,"&gt;"&amp;AA$3,'Réservations'!$N$2:$N$501,"&lt;&gt;Annulée"))</f>
        <v/>
      </c>
      <c r="AB10" s="17">
        <f>IF($A10="","",COUNTIFS('Réservations'!$D$2:$D$501,$A10,'Réservations'!$E$2:$E$501,"&lt;="&amp;AB$3,'Réservations'!$F$2:$F$501,"&gt;"&amp;AB$3,'Réservations'!$N$2:$N$501,"&lt;&gt;Annulée"))</f>
        <v/>
      </c>
      <c r="AC10" s="17">
        <f>IF($A10="","",COUNTIFS('Réservations'!$D$2:$D$501,$A10,'Réservations'!$E$2:$E$501,"&lt;="&amp;AC$3,'Réservations'!$F$2:$F$501,"&gt;"&amp;AC$3,'Réservations'!$N$2:$N$501,"&lt;&gt;Annulée"))</f>
        <v/>
      </c>
      <c r="AD10" s="17">
        <f>IF($A10="","",COUNTIFS('Réservations'!$D$2:$D$501,$A10,'Réservations'!$E$2:$E$501,"&lt;="&amp;AD$3,'Réservations'!$F$2:$F$501,"&gt;"&amp;AD$3,'Réservations'!$N$2:$N$501,"&lt;&gt;Annulée"))</f>
        <v/>
      </c>
      <c r="AE10" s="17">
        <f>IF($A10="","",COUNTIFS('Réservations'!$D$2:$D$501,$A10,'Réservations'!$E$2:$E$501,"&lt;="&amp;AE$3,'Réservations'!$F$2:$F$501,"&gt;"&amp;AE$3,'Réservations'!$N$2:$N$501,"&lt;&gt;Annulée"))</f>
        <v/>
      </c>
      <c r="AF10" s="17">
        <f>IF($A10="","",COUNTIFS('Réservations'!$D$2:$D$501,$A10,'Réservations'!$E$2:$E$501,"&lt;="&amp;AF$3,'Réservations'!$F$2:$F$501,"&gt;"&amp;AF$3,'Réservations'!$N$2:$N$501,"&lt;&gt;Annulée"))</f>
        <v/>
      </c>
    </row>
    <row r="11">
      <c r="A11" s="16">
        <f>IF('Chambres'!A9="","",'Chambres'!A9)</f>
        <v/>
      </c>
      <c r="B11" s="17">
        <f>IF($A11="","",COUNTIFS('Réservations'!$D$2:$D$501,$A11,'Réservations'!$E$2:$E$501,"&lt;="&amp;B$3,'Réservations'!$F$2:$F$501,"&gt;"&amp;B$3,'Réservations'!$N$2:$N$501,"&lt;&gt;Annulée"))</f>
        <v/>
      </c>
      <c r="C11" s="17">
        <f>IF($A11="","",COUNTIFS('Réservations'!$D$2:$D$501,$A11,'Réservations'!$E$2:$E$501,"&lt;="&amp;C$3,'Réservations'!$F$2:$F$501,"&gt;"&amp;C$3,'Réservations'!$N$2:$N$501,"&lt;&gt;Annulée"))</f>
        <v/>
      </c>
      <c r="D11" s="17">
        <f>IF($A11="","",COUNTIFS('Réservations'!$D$2:$D$501,$A11,'Réservations'!$E$2:$E$501,"&lt;="&amp;D$3,'Réservations'!$F$2:$F$501,"&gt;"&amp;D$3,'Réservations'!$N$2:$N$501,"&lt;&gt;Annulée"))</f>
        <v/>
      </c>
      <c r="E11" s="17">
        <f>IF($A11="","",COUNTIFS('Réservations'!$D$2:$D$501,$A11,'Réservations'!$E$2:$E$501,"&lt;="&amp;E$3,'Réservations'!$F$2:$F$501,"&gt;"&amp;E$3,'Réservations'!$N$2:$N$501,"&lt;&gt;Annulée"))</f>
        <v/>
      </c>
      <c r="F11" s="17">
        <f>IF($A11="","",COUNTIFS('Réservations'!$D$2:$D$501,$A11,'Réservations'!$E$2:$E$501,"&lt;="&amp;F$3,'Réservations'!$F$2:$F$501,"&gt;"&amp;F$3,'Réservations'!$N$2:$N$501,"&lt;&gt;Annulée"))</f>
        <v/>
      </c>
      <c r="G11" s="17">
        <f>IF($A11="","",COUNTIFS('Réservations'!$D$2:$D$501,$A11,'Réservations'!$E$2:$E$501,"&lt;="&amp;G$3,'Réservations'!$F$2:$F$501,"&gt;"&amp;G$3,'Réservations'!$N$2:$N$501,"&lt;&gt;Annulée"))</f>
        <v/>
      </c>
      <c r="H11" s="17">
        <f>IF($A11="","",COUNTIFS('Réservations'!$D$2:$D$501,$A11,'Réservations'!$E$2:$E$501,"&lt;="&amp;H$3,'Réservations'!$F$2:$F$501,"&gt;"&amp;H$3,'Réservations'!$N$2:$N$501,"&lt;&gt;Annulée"))</f>
        <v/>
      </c>
      <c r="I11" s="17">
        <f>IF($A11="","",COUNTIFS('Réservations'!$D$2:$D$501,$A11,'Réservations'!$E$2:$E$501,"&lt;="&amp;I$3,'Réservations'!$F$2:$F$501,"&gt;"&amp;I$3,'Réservations'!$N$2:$N$501,"&lt;&gt;Annulée"))</f>
        <v/>
      </c>
      <c r="J11" s="17">
        <f>IF($A11="","",COUNTIFS('Réservations'!$D$2:$D$501,$A11,'Réservations'!$E$2:$E$501,"&lt;="&amp;J$3,'Réservations'!$F$2:$F$501,"&gt;"&amp;J$3,'Réservations'!$N$2:$N$501,"&lt;&gt;Annulée"))</f>
        <v/>
      </c>
      <c r="K11" s="17">
        <f>IF($A11="","",COUNTIFS('Réservations'!$D$2:$D$501,$A11,'Réservations'!$E$2:$E$501,"&lt;="&amp;K$3,'Réservations'!$F$2:$F$501,"&gt;"&amp;K$3,'Réservations'!$N$2:$N$501,"&lt;&gt;Annulée"))</f>
        <v/>
      </c>
      <c r="L11" s="17">
        <f>IF($A11="","",COUNTIFS('Réservations'!$D$2:$D$501,$A11,'Réservations'!$E$2:$E$501,"&lt;="&amp;L$3,'Réservations'!$F$2:$F$501,"&gt;"&amp;L$3,'Réservations'!$N$2:$N$501,"&lt;&gt;Annulée"))</f>
        <v/>
      </c>
      <c r="M11" s="17">
        <f>IF($A11="","",COUNTIFS('Réservations'!$D$2:$D$501,$A11,'Réservations'!$E$2:$E$501,"&lt;="&amp;M$3,'Réservations'!$F$2:$F$501,"&gt;"&amp;M$3,'Réservations'!$N$2:$N$501,"&lt;&gt;Annulée"))</f>
        <v/>
      </c>
      <c r="N11" s="17">
        <f>IF($A11="","",COUNTIFS('Réservations'!$D$2:$D$501,$A11,'Réservations'!$E$2:$E$501,"&lt;="&amp;N$3,'Réservations'!$F$2:$F$501,"&gt;"&amp;N$3,'Réservations'!$N$2:$N$501,"&lt;&gt;Annulée"))</f>
        <v/>
      </c>
      <c r="O11" s="17">
        <f>IF($A11="","",COUNTIFS('Réservations'!$D$2:$D$501,$A11,'Réservations'!$E$2:$E$501,"&lt;="&amp;O$3,'Réservations'!$F$2:$F$501,"&gt;"&amp;O$3,'Réservations'!$N$2:$N$501,"&lt;&gt;Annulée"))</f>
        <v/>
      </c>
      <c r="P11" s="17">
        <f>IF($A11="","",COUNTIFS('Réservations'!$D$2:$D$501,$A11,'Réservations'!$E$2:$E$501,"&lt;="&amp;P$3,'Réservations'!$F$2:$F$501,"&gt;"&amp;P$3,'Réservations'!$N$2:$N$501,"&lt;&gt;Annulée"))</f>
        <v/>
      </c>
      <c r="Q11" s="17">
        <f>IF($A11="","",COUNTIFS('Réservations'!$D$2:$D$501,$A11,'Réservations'!$E$2:$E$501,"&lt;="&amp;Q$3,'Réservations'!$F$2:$F$501,"&gt;"&amp;Q$3,'Réservations'!$N$2:$N$501,"&lt;&gt;Annulée"))</f>
        <v/>
      </c>
      <c r="R11" s="17">
        <f>IF($A11="","",COUNTIFS('Réservations'!$D$2:$D$501,$A11,'Réservations'!$E$2:$E$501,"&lt;="&amp;R$3,'Réservations'!$F$2:$F$501,"&gt;"&amp;R$3,'Réservations'!$N$2:$N$501,"&lt;&gt;Annulée"))</f>
        <v/>
      </c>
      <c r="S11" s="17">
        <f>IF($A11="","",COUNTIFS('Réservations'!$D$2:$D$501,$A11,'Réservations'!$E$2:$E$501,"&lt;="&amp;S$3,'Réservations'!$F$2:$F$501,"&gt;"&amp;S$3,'Réservations'!$N$2:$N$501,"&lt;&gt;Annulée"))</f>
        <v/>
      </c>
      <c r="T11" s="17">
        <f>IF($A11="","",COUNTIFS('Réservations'!$D$2:$D$501,$A11,'Réservations'!$E$2:$E$501,"&lt;="&amp;T$3,'Réservations'!$F$2:$F$501,"&gt;"&amp;T$3,'Réservations'!$N$2:$N$501,"&lt;&gt;Annulée"))</f>
        <v/>
      </c>
      <c r="U11" s="17">
        <f>IF($A11="","",COUNTIFS('Réservations'!$D$2:$D$501,$A11,'Réservations'!$E$2:$E$501,"&lt;="&amp;U$3,'Réservations'!$F$2:$F$501,"&gt;"&amp;U$3,'Réservations'!$N$2:$N$501,"&lt;&gt;Annulée"))</f>
        <v/>
      </c>
      <c r="V11" s="17">
        <f>IF($A11="","",COUNTIFS('Réservations'!$D$2:$D$501,$A11,'Réservations'!$E$2:$E$501,"&lt;="&amp;V$3,'Réservations'!$F$2:$F$501,"&gt;"&amp;V$3,'Réservations'!$N$2:$N$501,"&lt;&gt;Annulée"))</f>
        <v/>
      </c>
      <c r="W11" s="17">
        <f>IF($A11="","",COUNTIFS('Réservations'!$D$2:$D$501,$A11,'Réservations'!$E$2:$E$501,"&lt;="&amp;W$3,'Réservations'!$F$2:$F$501,"&gt;"&amp;W$3,'Réservations'!$N$2:$N$501,"&lt;&gt;Annulée"))</f>
        <v/>
      </c>
      <c r="X11" s="17">
        <f>IF($A11="","",COUNTIFS('Réservations'!$D$2:$D$501,$A11,'Réservations'!$E$2:$E$501,"&lt;="&amp;X$3,'Réservations'!$F$2:$F$501,"&gt;"&amp;X$3,'Réservations'!$N$2:$N$501,"&lt;&gt;Annulée"))</f>
        <v/>
      </c>
      <c r="Y11" s="17">
        <f>IF($A11="","",COUNTIFS('Réservations'!$D$2:$D$501,$A11,'Réservations'!$E$2:$E$501,"&lt;="&amp;Y$3,'Réservations'!$F$2:$F$501,"&gt;"&amp;Y$3,'Réservations'!$N$2:$N$501,"&lt;&gt;Annulée"))</f>
        <v/>
      </c>
      <c r="Z11" s="17">
        <f>IF($A11="","",COUNTIFS('Réservations'!$D$2:$D$501,$A11,'Réservations'!$E$2:$E$501,"&lt;="&amp;Z$3,'Réservations'!$F$2:$F$501,"&gt;"&amp;Z$3,'Réservations'!$N$2:$N$501,"&lt;&gt;Annulée"))</f>
        <v/>
      </c>
      <c r="AA11" s="17">
        <f>IF($A11="","",COUNTIFS('Réservations'!$D$2:$D$501,$A11,'Réservations'!$E$2:$E$501,"&lt;="&amp;AA$3,'Réservations'!$F$2:$F$501,"&gt;"&amp;AA$3,'Réservations'!$N$2:$N$501,"&lt;&gt;Annulée"))</f>
        <v/>
      </c>
      <c r="AB11" s="17">
        <f>IF($A11="","",COUNTIFS('Réservations'!$D$2:$D$501,$A11,'Réservations'!$E$2:$E$501,"&lt;="&amp;AB$3,'Réservations'!$F$2:$F$501,"&gt;"&amp;AB$3,'Réservations'!$N$2:$N$501,"&lt;&gt;Annulée"))</f>
        <v/>
      </c>
      <c r="AC11" s="17">
        <f>IF($A11="","",COUNTIFS('Réservations'!$D$2:$D$501,$A11,'Réservations'!$E$2:$E$501,"&lt;="&amp;AC$3,'Réservations'!$F$2:$F$501,"&gt;"&amp;AC$3,'Réservations'!$N$2:$N$501,"&lt;&gt;Annulée"))</f>
        <v/>
      </c>
      <c r="AD11" s="17">
        <f>IF($A11="","",COUNTIFS('Réservations'!$D$2:$D$501,$A11,'Réservations'!$E$2:$E$501,"&lt;="&amp;AD$3,'Réservations'!$F$2:$F$501,"&gt;"&amp;AD$3,'Réservations'!$N$2:$N$501,"&lt;&gt;Annulée"))</f>
        <v/>
      </c>
      <c r="AE11" s="17">
        <f>IF($A11="","",COUNTIFS('Réservations'!$D$2:$D$501,$A11,'Réservations'!$E$2:$E$501,"&lt;="&amp;AE$3,'Réservations'!$F$2:$F$501,"&gt;"&amp;AE$3,'Réservations'!$N$2:$N$501,"&lt;&gt;Annulée"))</f>
        <v/>
      </c>
      <c r="AF11" s="17">
        <f>IF($A11="","",COUNTIFS('Réservations'!$D$2:$D$501,$A11,'Réservations'!$E$2:$E$501,"&lt;="&amp;AF$3,'Réservations'!$F$2:$F$501,"&gt;"&amp;AF$3,'Réservations'!$N$2:$N$501,"&lt;&gt;Annulée"))</f>
        <v/>
      </c>
    </row>
    <row r="12">
      <c r="A12" s="16">
        <f>IF('Chambres'!A10="","",'Chambres'!A10)</f>
        <v/>
      </c>
      <c r="B12" s="17">
        <f>IF($A12="","",COUNTIFS('Réservations'!$D$2:$D$501,$A12,'Réservations'!$E$2:$E$501,"&lt;="&amp;B$3,'Réservations'!$F$2:$F$501,"&gt;"&amp;B$3,'Réservations'!$N$2:$N$501,"&lt;&gt;Annulée"))</f>
        <v/>
      </c>
      <c r="C12" s="17">
        <f>IF($A12="","",COUNTIFS('Réservations'!$D$2:$D$501,$A12,'Réservations'!$E$2:$E$501,"&lt;="&amp;C$3,'Réservations'!$F$2:$F$501,"&gt;"&amp;C$3,'Réservations'!$N$2:$N$501,"&lt;&gt;Annulée"))</f>
        <v/>
      </c>
      <c r="D12" s="17">
        <f>IF($A12="","",COUNTIFS('Réservations'!$D$2:$D$501,$A12,'Réservations'!$E$2:$E$501,"&lt;="&amp;D$3,'Réservations'!$F$2:$F$501,"&gt;"&amp;D$3,'Réservations'!$N$2:$N$501,"&lt;&gt;Annulée"))</f>
        <v/>
      </c>
      <c r="E12" s="17">
        <f>IF($A12="","",COUNTIFS('Réservations'!$D$2:$D$501,$A12,'Réservations'!$E$2:$E$501,"&lt;="&amp;E$3,'Réservations'!$F$2:$F$501,"&gt;"&amp;E$3,'Réservations'!$N$2:$N$501,"&lt;&gt;Annulée"))</f>
        <v/>
      </c>
      <c r="F12" s="17">
        <f>IF($A12="","",COUNTIFS('Réservations'!$D$2:$D$501,$A12,'Réservations'!$E$2:$E$501,"&lt;="&amp;F$3,'Réservations'!$F$2:$F$501,"&gt;"&amp;F$3,'Réservations'!$N$2:$N$501,"&lt;&gt;Annulée"))</f>
        <v/>
      </c>
      <c r="G12" s="17">
        <f>IF($A12="","",COUNTIFS('Réservations'!$D$2:$D$501,$A12,'Réservations'!$E$2:$E$501,"&lt;="&amp;G$3,'Réservations'!$F$2:$F$501,"&gt;"&amp;G$3,'Réservations'!$N$2:$N$501,"&lt;&gt;Annulée"))</f>
        <v/>
      </c>
      <c r="H12" s="17">
        <f>IF($A12="","",COUNTIFS('Réservations'!$D$2:$D$501,$A12,'Réservations'!$E$2:$E$501,"&lt;="&amp;H$3,'Réservations'!$F$2:$F$501,"&gt;"&amp;H$3,'Réservations'!$N$2:$N$501,"&lt;&gt;Annulée"))</f>
        <v/>
      </c>
      <c r="I12" s="17">
        <f>IF($A12="","",COUNTIFS('Réservations'!$D$2:$D$501,$A12,'Réservations'!$E$2:$E$501,"&lt;="&amp;I$3,'Réservations'!$F$2:$F$501,"&gt;"&amp;I$3,'Réservations'!$N$2:$N$501,"&lt;&gt;Annulée"))</f>
        <v/>
      </c>
      <c r="J12" s="17">
        <f>IF($A12="","",COUNTIFS('Réservations'!$D$2:$D$501,$A12,'Réservations'!$E$2:$E$501,"&lt;="&amp;J$3,'Réservations'!$F$2:$F$501,"&gt;"&amp;J$3,'Réservations'!$N$2:$N$501,"&lt;&gt;Annulée"))</f>
        <v/>
      </c>
      <c r="K12" s="17">
        <f>IF($A12="","",COUNTIFS('Réservations'!$D$2:$D$501,$A12,'Réservations'!$E$2:$E$501,"&lt;="&amp;K$3,'Réservations'!$F$2:$F$501,"&gt;"&amp;K$3,'Réservations'!$N$2:$N$501,"&lt;&gt;Annulée"))</f>
        <v/>
      </c>
      <c r="L12" s="17">
        <f>IF($A12="","",COUNTIFS('Réservations'!$D$2:$D$501,$A12,'Réservations'!$E$2:$E$501,"&lt;="&amp;L$3,'Réservations'!$F$2:$F$501,"&gt;"&amp;L$3,'Réservations'!$N$2:$N$501,"&lt;&gt;Annulée"))</f>
        <v/>
      </c>
      <c r="M12" s="17">
        <f>IF($A12="","",COUNTIFS('Réservations'!$D$2:$D$501,$A12,'Réservations'!$E$2:$E$501,"&lt;="&amp;M$3,'Réservations'!$F$2:$F$501,"&gt;"&amp;M$3,'Réservations'!$N$2:$N$501,"&lt;&gt;Annulée"))</f>
        <v/>
      </c>
      <c r="N12" s="17">
        <f>IF($A12="","",COUNTIFS('Réservations'!$D$2:$D$501,$A12,'Réservations'!$E$2:$E$501,"&lt;="&amp;N$3,'Réservations'!$F$2:$F$501,"&gt;"&amp;N$3,'Réservations'!$N$2:$N$501,"&lt;&gt;Annulée"))</f>
        <v/>
      </c>
      <c r="O12" s="17">
        <f>IF($A12="","",COUNTIFS('Réservations'!$D$2:$D$501,$A12,'Réservations'!$E$2:$E$501,"&lt;="&amp;O$3,'Réservations'!$F$2:$F$501,"&gt;"&amp;O$3,'Réservations'!$N$2:$N$501,"&lt;&gt;Annulée"))</f>
        <v/>
      </c>
      <c r="P12" s="17">
        <f>IF($A12="","",COUNTIFS('Réservations'!$D$2:$D$501,$A12,'Réservations'!$E$2:$E$501,"&lt;="&amp;P$3,'Réservations'!$F$2:$F$501,"&gt;"&amp;P$3,'Réservations'!$N$2:$N$501,"&lt;&gt;Annulée"))</f>
        <v/>
      </c>
      <c r="Q12" s="17">
        <f>IF($A12="","",COUNTIFS('Réservations'!$D$2:$D$501,$A12,'Réservations'!$E$2:$E$501,"&lt;="&amp;Q$3,'Réservations'!$F$2:$F$501,"&gt;"&amp;Q$3,'Réservations'!$N$2:$N$501,"&lt;&gt;Annulée"))</f>
        <v/>
      </c>
      <c r="R12" s="17">
        <f>IF($A12="","",COUNTIFS('Réservations'!$D$2:$D$501,$A12,'Réservations'!$E$2:$E$501,"&lt;="&amp;R$3,'Réservations'!$F$2:$F$501,"&gt;"&amp;R$3,'Réservations'!$N$2:$N$501,"&lt;&gt;Annulée"))</f>
        <v/>
      </c>
      <c r="S12" s="17">
        <f>IF($A12="","",COUNTIFS('Réservations'!$D$2:$D$501,$A12,'Réservations'!$E$2:$E$501,"&lt;="&amp;S$3,'Réservations'!$F$2:$F$501,"&gt;"&amp;S$3,'Réservations'!$N$2:$N$501,"&lt;&gt;Annulée"))</f>
        <v/>
      </c>
      <c r="T12" s="17">
        <f>IF($A12="","",COUNTIFS('Réservations'!$D$2:$D$501,$A12,'Réservations'!$E$2:$E$501,"&lt;="&amp;T$3,'Réservations'!$F$2:$F$501,"&gt;"&amp;T$3,'Réservations'!$N$2:$N$501,"&lt;&gt;Annulée"))</f>
        <v/>
      </c>
      <c r="U12" s="17">
        <f>IF($A12="","",COUNTIFS('Réservations'!$D$2:$D$501,$A12,'Réservations'!$E$2:$E$501,"&lt;="&amp;U$3,'Réservations'!$F$2:$F$501,"&gt;"&amp;U$3,'Réservations'!$N$2:$N$501,"&lt;&gt;Annulée"))</f>
        <v/>
      </c>
      <c r="V12" s="17">
        <f>IF($A12="","",COUNTIFS('Réservations'!$D$2:$D$501,$A12,'Réservations'!$E$2:$E$501,"&lt;="&amp;V$3,'Réservations'!$F$2:$F$501,"&gt;"&amp;V$3,'Réservations'!$N$2:$N$501,"&lt;&gt;Annulée"))</f>
        <v/>
      </c>
      <c r="W12" s="17">
        <f>IF($A12="","",COUNTIFS('Réservations'!$D$2:$D$501,$A12,'Réservations'!$E$2:$E$501,"&lt;="&amp;W$3,'Réservations'!$F$2:$F$501,"&gt;"&amp;W$3,'Réservations'!$N$2:$N$501,"&lt;&gt;Annulée"))</f>
        <v/>
      </c>
      <c r="X12" s="17">
        <f>IF($A12="","",COUNTIFS('Réservations'!$D$2:$D$501,$A12,'Réservations'!$E$2:$E$501,"&lt;="&amp;X$3,'Réservations'!$F$2:$F$501,"&gt;"&amp;X$3,'Réservations'!$N$2:$N$501,"&lt;&gt;Annulée"))</f>
        <v/>
      </c>
      <c r="Y12" s="17">
        <f>IF($A12="","",COUNTIFS('Réservations'!$D$2:$D$501,$A12,'Réservations'!$E$2:$E$501,"&lt;="&amp;Y$3,'Réservations'!$F$2:$F$501,"&gt;"&amp;Y$3,'Réservations'!$N$2:$N$501,"&lt;&gt;Annulée"))</f>
        <v/>
      </c>
      <c r="Z12" s="17">
        <f>IF($A12="","",COUNTIFS('Réservations'!$D$2:$D$501,$A12,'Réservations'!$E$2:$E$501,"&lt;="&amp;Z$3,'Réservations'!$F$2:$F$501,"&gt;"&amp;Z$3,'Réservations'!$N$2:$N$501,"&lt;&gt;Annulée"))</f>
        <v/>
      </c>
      <c r="AA12" s="17">
        <f>IF($A12="","",COUNTIFS('Réservations'!$D$2:$D$501,$A12,'Réservations'!$E$2:$E$501,"&lt;="&amp;AA$3,'Réservations'!$F$2:$F$501,"&gt;"&amp;AA$3,'Réservations'!$N$2:$N$501,"&lt;&gt;Annulée"))</f>
        <v/>
      </c>
      <c r="AB12" s="17">
        <f>IF($A12="","",COUNTIFS('Réservations'!$D$2:$D$501,$A12,'Réservations'!$E$2:$E$501,"&lt;="&amp;AB$3,'Réservations'!$F$2:$F$501,"&gt;"&amp;AB$3,'Réservations'!$N$2:$N$501,"&lt;&gt;Annulée"))</f>
        <v/>
      </c>
      <c r="AC12" s="17">
        <f>IF($A12="","",COUNTIFS('Réservations'!$D$2:$D$501,$A12,'Réservations'!$E$2:$E$501,"&lt;="&amp;AC$3,'Réservations'!$F$2:$F$501,"&gt;"&amp;AC$3,'Réservations'!$N$2:$N$501,"&lt;&gt;Annulée"))</f>
        <v/>
      </c>
      <c r="AD12" s="17">
        <f>IF($A12="","",COUNTIFS('Réservations'!$D$2:$D$501,$A12,'Réservations'!$E$2:$E$501,"&lt;="&amp;AD$3,'Réservations'!$F$2:$F$501,"&gt;"&amp;AD$3,'Réservations'!$N$2:$N$501,"&lt;&gt;Annulée"))</f>
        <v/>
      </c>
      <c r="AE12" s="17">
        <f>IF($A12="","",COUNTIFS('Réservations'!$D$2:$D$501,$A12,'Réservations'!$E$2:$E$501,"&lt;="&amp;AE$3,'Réservations'!$F$2:$F$501,"&gt;"&amp;AE$3,'Réservations'!$N$2:$N$501,"&lt;&gt;Annulée"))</f>
        <v/>
      </c>
      <c r="AF12" s="17">
        <f>IF($A12="","",COUNTIFS('Réservations'!$D$2:$D$501,$A12,'Réservations'!$E$2:$E$501,"&lt;="&amp;AF$3,'Réservations'!$F$2:$F$501,"&gt;"&amp;AF$3,'Réservations'!$N$2:$N$501,"&lt;&gt;Annulée"))</f>
        <v/>
      </c>
    </row>
    <row r="13">
      <c r="A13" s="16">
        <f>IF('Chambres'!A11="","",'Chambres'!A11)</f>
        <v/>
      </c>
      <c r="B13" s="17">
        <f>IF($A13="","",COUNTIFS('Réservations'!$D$2:$D$501,$A13,'Réservations'!$E$2:$E$501,"&lt;="&amp;B$3,'Réservations'!$F$2:$F$501,"&gt;"&amp;B$3,'Réservations'!$N$2:$N$501,"&lt;&gt;Annulée"))</f>
        <v/>
      </c>
      <c r="C13" s="17">
        <f>IF($A13="","",COUNTIFS('Réservations'!$D$2:$D$501,$A13,'Réservations'!$E$2:$E$501,"&lt;="&amp;C$3,'Réservations'!$F$2:$F$501,"&gt;"&amp;C$3,'Réservations'!$N$2:$N$501,"&lt;&gt;Annulée"))</f>
        <v/>
      </c>
      <c r="D13" s="17">
        <f>IF($A13="","",COUNTIFS('Réservations'!$D$2:$D$501,$A13,'Réservations'!$E$2:$E$501,"&lt;="&amp;D$3,'Réservations'!$F$2:$F$501,"&gt;"&amp;D$3,'Réservations'!$N$2:$N$501,"&lt;&gt;Annulée"))</f>
        <v/>
      </c>
      <c r="E13" s="17">
        <f>IF($A13="","",COUNTIFS('Réservations'!$D$2:$D$501,$A13,'Réservations'!$E$2:$E$501,"&lt;="&amp;E$3,'Réservations'!$F$2:$F$501,"&gt;"&amp;E$3,'Réservations'!$N$2:$N$501,"&lt;&gt;Annulée"))</f>
        <v/>
      </c>
      <c r="F13" s="17">
        <f>IF($A13="","",COUNTIFS('Réservations'!$D$2:$D$501,$A13,'Réservations'!$E$2:$E$501,"&lt;="&amp;F$3,'Réservations'!$F$2:$F$501,"&gt;"&amp;F$3,'Réservations'!$N$2:$N$501,"&lt;&gt;Annulée"))</f>
        <v/>
      </c>
      <c r="G13" s="17">
        <f>IF($A13="","",COUNTIFS('Réservations'!$D$2:$D$501,$A13,'Réservations'!$E$2:$E$501,"&lt;="&amp;G$3,'Réservations'!$F$2:$F$501,"&gt;"&amp;G$3,'Réservations'!$N$2:$N$501,"&lt;&gt;Annulée"))</f>
        <v/>
      </c>
      <c r="H13" s="17">
        <f>IF($A13="","",COUNTIFS('Réservations'!$D$2:$D$501,$A13,'Réservations'!$E$2:$E$501,"&lt;="&amp;H$3,'Réservations'!$F$2:$F$501,"&gt;"&amp;H$3,'Réservations'!$N$2:$N$501,"&lt;&gt;Annulée"))</f>
        <v/>
      </c>
      <c r="I13" s="17">
        <f>IF($A13="","",COUNTIFS('Réservations'!$D$2:$D$501,$A13,'Réservations'!$E$2:$E$501,"&lt;="&amp;I$3,'Réservations'!$F$2:$F$501,"&gt;"&amp;I$3,'Réservations'!$N$2:$N$501,"&lt;&gt;Annulée"))</f>
        <v/>
      </c>
      <c r="J13" s="17">
        <f>IF($A13="","",COUNTIFS('Réservations'!$D$2:$D$501,$A13,'Réservations'!$E$2:$E$501,"&lt;="&amp;J$3,'Réservations'!$F$2:$F$501,"&gt;"&amp;J$3,'Réservations'!$N$2:$N$501,"&lt;&gt;Annulée"))</f>
        <v/>
      </c>
      <c r="K13" s="17">
        <f>IF($A13="","",COUNTIFS('Réservations'!$D$2:$D$501,$A13,'Réservations'!$E$2:$E$501,"&lt;="&amp;K$3,'Réservations'!$F$2:$F$501,"&gt;"&amp;K$3,'Réservations'!$N$2:$N$501,"&lt;&gt;Annulée"))</f>
        <v/>
      </c>
      <c r="L13" s="17">
        <f>IF($A13="","",COUNTIFS('Réservations'!$D$2:$D$501,$A13,'Réservations'!$E$2:$E$501,"&lt;="&amp;L$3,'Réservations'!$F$2:$F$501,"&gt;"&amp;L$3,'Réservations'!$N$2:$N$501,"&lt;&gt;Annulée"))</f>
        <v/>
      </c>
      <c r="M13" s="17">
        <f>IF($A13="","",COUNTIFS('Réservations'!$D$2:$D$501,$A13,'Réservations'!$E$2:$E$501,"&lt;="&amp;M$3,'Réservations'!$F$2:$F$501,"&gt;"&amp;M$3,'Réservations'!$N$2:$N$501,"&lt;&gt;Annulée"))</f>
        <v/>
      </c>
      <c r="N13" s="17">
        <f>IF($A13="","",COUNTIFS('Réservations'!$D$2:$D$501,$A13,'Réservations'!$E$2:$E$501,"&lt;="&amp;N$3,'Réservations'!$F$2:$F$501,"&gt;"&amp;N$3,'Réservations'!$N$2:$N$501,"&lt;&gt;Annulée"))</f>
        <v/>
      </c>
      <c r="O13" s="17">
        <f>IF($A13="","",COUNTIFS('Réservations'!$D$2:$D$501,$A13,'Réservations'!$E$2:$E$501,"&lt;="&amp;O$3,'Réservations'!$F$2:$F$501,"&gt;"&amp;O$3,'Réservations'!$N$2:$N$501,"&lt;&gt;Annulée"))</f>
        <v/>
      </c>
      <c r="P13" s="17">
        <f>IF($A13="","",COUNTIFS('Réservations'!$D$2:$D$501,$A13,'Réservations'!$E$2:$E$501,"&lt;="&amp;P$3,'Réservations'!$F$2:$F$501,"&gt;"&amp;P$3,'Réservations'!$N$2:$N$501,"&lt;&gt;Annulée"))</f>
        <v/>
      </c>
      <c r="Q13" s="17">
        <f>IF($A13="","",COUNTIFS('Réservations'!$D$2:$D$501,$A13,'Réservations'!$E$2:$E$501,"&lt;="&amp;Q$3,'Réservations'!$F$2:$F$501,"&gt;"&amp;Q$3,'Réservations'!$N$2:$N$501,"&lt;&gt;Annulée"))</f>
        <v/>
      </c>
      <c r="R13" s="17">
        <f>IF($A13="","",COUNTIFS('Réservations'!$D$2:$D$501,$A13,'Réservations'!$E$2:$E$501,"&lt;="&amp;R$3,'Réservations'!$F$2:$F$501,"&gt;"&amp;R$3,'Réservations'!$N$2:$N$501,"&lt;&gt;Annulée"))</f>
        <v/>
      </c>
      <c r="S13" s="17">
        <f>IF($A13="","",COUNTIFS('Réservations'!$D$2:$D$501,$A13,'Réservations'!$E$2:$E$501,"&lt;="&amp;S$3,'Réservations'!$F$2:$F$501,"&gt;"&amp;S$3,'Réservations'!$N$2:$N$501,"&lt;&gt;Annulée"))</f>
        <v/>
      </c>
      <c r="T13" s="17">
        <f>IF($A13="","",COUNTIFS('Réservations'!$D$2:$D$501,$A13,'Réservations'!$E$2:$E$501,"&lt;="&amp;T$3,'Réservations'!$F$2:$F$501,"&gt;"&amp;T$3,'Réservations'!$N$2:$N$501,"&lt;&gt;Annulée"))</f>
        <v/>
      </c>
      <c r="U13" s="17">
        <f>IF($A13="","",COUNTIFS('Réservations'!$D$2:$D$501,$A13,'Réservations'!$E$2:$E$501,"&lt;="&amp;U$3,'Réservations'!$F$2:$F$501,"&gt;"&amp;U$3,'Réservations'!$N$2:$N$501,"&lt;&gt;Annulée"))</f>
        <v/>
      </c>
      <c r="V13" s="17">
        <f>IF($A13="","",COUNTIFS('Réservations'!$D$2:$D$501,$A13,'Réservations'!$E$2:$E$501,"&lt;="&amp;V$3,'Réservations'!$F$2:$F$501,"&gt;"&amp;V$3,'Réservations'!$N$2:$N$501,"&lt;&gt;Annulée"))</f>
        <v/>
      </c>
      <c r="W13" s="17">
        <f>IF($A13="","",COUNTIFS('Réservations'!$D$2:$D$501,$A13,'Réservations'!$E$2:$E$501,"&lt;="&amp;W$3,'Réservations'!$F$2:$F$501,"&gt;"&amp;W$3,'Réservations'!$N$2:$N$501,"&lt;&gt;Annulée"))</f>
        <v/>
      </c>
      <c r="X13" s="17">
        <f>IF($A13="","",COUNTIFS('Réservations'!$D$2:$D$501,$A13,'Réservations'!$E$2:$E$501,"&lt;="&amp;X$3,'Réservations'!$F$2:$F$501,"&gt;"&amp;X$3,'Réservations'!$N$2:$N$501,"&lt;&gt;Annulée"))</f>
        <v/>
      </c>
      <c r="Y13" s="17">
        <f>IF($A13="","",COUNTIFS('Réservations'!$D$2:$D$501,$A13,'Réservations'!$E$2:$E$501,"&lt;="&amp;Y$3,'Réservations'!$F$2:$F$501,"&gt;"&amp;Y$3,'Réservations'!$N$2:$N$501,"&lt;&gt;Annulée"))</f>
        <v/>
      </c>
      <c r="Z13" s="17">
        <f>IF($A13="","",COUNTIFS('Réservations'!$D$2:$D$501,$A13,'Réservations'!$E$2:$E$501,"&lt;="&amp;Z$3,'Réservations'!$F$2:$F$501,"&gt;"&amp;Z$3,'Réservations'!$N$2:$N$501,"&lt;&gt;Annulée"))</f>
        <v/>
      </c>
      <c r="AA13" s="17">
        <f>IF($A13="","",COUNTIFS('Réservations'!$D$2:$D$501,$A13,'Réservations'!$E$2:$E$501,"&lt;="&amp;AA$3,'Réservations'!$F$2:$F$501,"&gt;"&amp;AA$3,'Réservations'!$N$2:$N$501,"&lt;&gt;Annulée"))</f>
        <v/>
      </c>
      <c r="AB13" s="17">
        <f>IF($A13="","",COUNTIFS('Réservations'!$D$2:$D$501,$A13,'Réservations'!$E$2:$E$501,"&lt;="&amp;AB$3,'Réservations'!$F$2:$F$501,"&gt;"&amp;AB$3,'Réservations'!$N$2:$N$501,"&lt;&gt;Annulée"))</f>
        <v/>
      </c>
      <c r="AC13" s="17">
        <f>IF($A13="","",COUNTIFS('Réservations'!$D$2:$D$501,$A13,'Réservations'!$E$2:$E$501,"&lt;="&amp;AC$3,'Réservations'!$F$2:$F$501,"&gt;"&amp;AC$3,'Réservations'!$N$2:$N$501,"&lt;&gt;Annulée"))</f>
        <v/>
      </c>
      <c r="AD13" s="17">
        <f>IF($A13="","",COUNTIFS('Réservations'!$D$2:$D$501,$A13,'Réservations'!$E$2:$E$501,"&lt;="&amp;AD$3,'Réservations'!$F$2:$F$501,"&gt;"&amp;AD$3,'Réservations'!$N$2:$N$501,"&lt;&gt;Annulée"))</f>
        <v/>
      </c>
      <c r="AE13" s="17">
        <f>IF($A13="","",COUNTIFS('Réservations'!$D$2:$D$501,$A13,'Réservations'!$E$2:$E$501,"&lt;="&amp;AE$3,'Réservations'!$F$2:$F$501,"&gt;"&amp;AE$3,'Réservations'!$N$2:$N$501,"&lt;&gt;Annulée"))</f>
        <v/>
      </c>
      <c r="AF13" s="17">
        <f>IF($A13="","",COUNTIFS('Réservations'!$D$2:$D$501,$A13,'Réservations'!$E$2:$E$501,"&lt;="&amp;AF$3,'Réservations'!$F$2:$F$501,"&gt;"&amp;AF$3,'Réservations'!$N$2:$N$501,"&lt;&gt;Annulée"))</f>
        <v/>
      </c>
    </row>
    <row r="14">
      <c r="A14" s="16">
        <f>IF('Chambres'!A12="","",'Chambres'!A12)</f>
        <v/>
      </c>
      <c r="B14" s="17">
        <f>IF($A14="","",COUNTIFS('Réservations'!$D$2:$D$501,$A14,'Réservations'!$E$2:$E$501,"&lt;="&amp;B$3,'Réservations'!$F$2:$F$501,"&gt;"&amp;B$3,'Réservations'!$N$2:$N$501,"&lt;&gt;Annulée"))</f>
        <v/>
      </c>
      <c r="C14" s="17">
        <f>IF($A14="","",COUNTIFS('Réservations'!$D$2:$D$501,$A14,'Réservations'!$E$2:$E$501,"&lt;="&amp;C$3,'Réservations'!$F$2:$F$501,"&gt;"&amp;C$3,'Réservations'!$N$2:$N$501,"&lt;&gt;Annulée"))</f>
        <v/>
      </c>
      <c r="D14" s="17">
        <f>IF($A14="","",COUNTIFS('Réservations'!$D$2:$D$501,$A14,'Réservations'!$E$2:$E$501,"&lt;="&amp;D$3,'Réservations'!$F$2:$F$501,"&gt;"&amp;D$3,'Réservations'!$N$2:$N$501,"&lt;&gt;Annulée"))</f>
        <v/>
      </c>
      <c r="E14" s="17">
        <f>IF($A14="","",COUNTIFS('Réservations'!$D$2:$D$501,$A14,'Réservations'!$E$2:$E$501,"&lt;="&amp;E$3,'Réservations'!$F$2:$F$501,"&gt;"&amp;E$3,'Réservations'!$N$2:$N$501,"&lt;&gt;Annulée"))</f>
        <v/>
      </c>
      <c r="F14" s="17">
        <f>IF($A14="","",COUNTIFS('Réservations'!$D$2:$D$501,$A14,'Réservations'!$E$2:$E$501,"&lt;="&amp;F$3,'Réservations'!$F$2:$F$501,"&gt;"&amp;F$3,'Réservations'!$N$2:$N$501,"&lt;&gt;Annulée"))</f>
        <v/>
      </c>
      <c r="G14" s="17">
        <f>IF($A14="","",COUNTIFS('Réservations'!$D$2:$D$501,$A14,'Réservations'!$E$2:$E$501,"&lt;="&amp;G$3,'Réservations'!$F$2:$F$501,"&gt;"&amp;G$3,'Réservations'!$N$2:$N$501,"&lt;&gt;Annulée"))</f>
        <v/>
      </c>
      <c r="H14" s="17">
        <f>IF($A14="","",COUNTIFS('Réservations'!$D$2:$D$501,$A14,'Réservations'!$E$2:$E$501,"&lt;="&amp;H$3,'Réservations'!$F$2:$F$501,"&gt;"&amp;H$3,'Réservations'!$N$2:$N$501,"&lt;&gt;Annulée"))</f>
        <v/>
      </c>
      <c r="I14" s="17">
        <f>IF($A14="","",COUNTIFS('Réservations'!$D$2:$D$501,$A14,'Réservations'!$E$2:$E$501,"&lt;="&amp;I$3,'Réservations'!$F$2:$F$501,"&gt;"&amp;I$3,'Réservations'!$N$2:$N$501,"&lt;&gt;Annulée"))</f>
        <v/>
      </c>
      <c r="J14" s="17">
        <f>IF($A14="","",COUNTIFS('Réservations'!$D$2:$D$501,$A14,'Réservations'!$E$2:$E$501,"&lt;="&amp;J$3,'Réservations'!$F$2:$F$501,"&gt;"&amp;J$3,'Réservations'!$N$2:$N$501,"&lt;&gt;Annulée"))</f>
        <v/>
      </c>
      <c r="K14" s="17">
        <f>IF($A14="","",COUNTIFS('Réservations'!$D$2:$D$501,$A14,'Réservations'!$E$2:$E$501,"&lt;="&amp;K$3,'Réservations'!$F$2:$F$501,"&gt;"&amp;K$3,'Réservations'!$N$2:$N$501,"&lt;&gt;Annulée"))</f>
        <v/>
      </c>
      <c r="L14" s="17">
        <f>IF($A14="","",COUNTIFS('Réservations'!$D$2:$D$501,$A14,'Réservations'!$E$2:$E$501,"&lt;="&amp;L$3,'Réservations'!$F$2:$F$501,"&gt;"&amp;L$3,'Réservations'!$N$2:$N$501,"&lt;&gt;Annulée"))</f>
        <v/>
      </c>
      <c r="M14" s="17">
        <f>IF($A14="","",COUNTIFS('Réservations'!$D$2:$D$501,$A14,'Réservations'!$E$2:$E$501,"&lt;="&amp;M$3,'Réservations'!$F$2:$F$501,"&gt;"&amp;M$3,'Réservations'!$N$2:$N$501,"&lt;&gt;Annulée"))</f>
        <v/>
      </c>
      <c r="N14" s="17">
        <f>IF($A14="","",COUNTIFS('Réservations'!$D$2:$D$501,$A14,'Réservations'!$E$2:$E$501,"&lt;="&amp;N$3,'Réservations'!$F$2:$F$501,"&gt;"&amp;N$3,'Réservations'!$N$2:$N$501,"&lt;&gt;Annulée"))</f>
        <v/>
      </c>
      <c r="O14" s="17">
        <f>IF($A14="","",COUNTIFS('Réservations'!$D$2:$D$501,$A14,'Réservations'!$E$2:$E$501,"&lt;="&amp;O$3,'Réservations'!$F$2:$F$501,"&gt;"&amp;O$3,'Réservations'!$N$2:$N$501,"&lt;&gt;Annulée"))</f>
        <v/>
      </c>
      <c r="P14" s="17">
        <f>IF($A14="","",COUNTIFS('Réservations'!$D$2:$D$501,$A14,'Réservations'!$E$2:$E$501,"&lt;="&amp;P$3,'Réservations'!$F$2:$F$501,"&gt;"&amp;P$3,'Réservations'!$N$2:$N$501,"&lt;&gt;Annulée"))</f>
        <v/>
      </c>
      <c r="Q14" s="17">
        <f>IF($A14="","",COUNTIFS('Réservations'!$D$2:$D$501,$A14,'Réservations'!$E$2:$E$501,"&lt;="&amp;Q$3,'Réservations'!$F$2:$F$501,"&gt;"&amp;Q$3,'Réservations'!$N$2:$N$501,"&lt;&gt;Annulée"))</f>
        <v/>
      </c>
      <c r="R14" s="17">
        <f>IF($A14="","",COUNTIFS('Réservations'!$D$2:$D$501,$A14,'Réservations'!$E$2:$E$501,"&lt;="&amp;R$3,'Réservations'!$F$2:$F$501,"&gt;"&amp;R$3,'Réservations'!$N$2:$N$501,"&lt;&gt;Annulée"))</f>
        <v/>
      </c>
      <c r="S14" s="17">
        <f>IF($A14="","",COUNTIFS('Réservations'!$D$2:$D$501,$A14,'Réservations'!$E$2:$E$501,"&lt;="&amp;S$3,'Réservations'!$F$2:$F$501,"&gt;"&amp;S$3,'Réservations'!$N$2:$N$501,"&lt;&gt;Annulée"))</f>
        <v/>
      </c>
      <c r="T14" s="17">
        <f>IF($A14="","",COUNTIFS('Réservations'!$D$2:$D$501,$A14,'Réservations'!$E$2:$E$501,"&lt;="&amp;T$3,'Réservations'!$F$2:$F$501,"&gt;"&amp;T$3,'Réservations'!$N$2:$N$501,"&lt;&gt;Annulée"))</f>
        <v/>
      </c>
      <c r="U14" s="17">
        <f>IF($A14="","",COUNTIFS('Réservations'!$D$2:$D$501,$A14,'Réservations'!$E$2:$E$501,"&lt;="&amp;U$3,'Réservations'!$F$2:$F$501,"&gt;"&amp;U$3,'Réservations'!$N$2:$N$501,"&lt;&gt;Annulée"))</f>
        <v/>
      </c>
      <c r="V14" s="17">
        <f>IF($A14="","",COUNTIFS('Réservations'!$D$2:$D$501,$A14,'Réservations'!$E$2:$E$501,"&lt;="&amp;V$3,'Réservations'!$F$2:$F$501,"&gt;"&amp;V$3,'Réservations'!$N$2:$N$501,"&lt;&gt;Annulée"))</f>
        <v/>
      </c>
      <c r="W14" s="17">
        <f>IF($A14="","",COUNTIFS('Réservations'!$D$2:$D$501,$A14,'Réservations'!$E$2:$E$501,"&lt;="&amp;W$3,'Réservations'!$F$2:$F$501,"&gt;"&amp;W$3,'Réservations'!$N$2:$N$501,"&lt;&gt;Annulée"))</f>
        <v/>
      </c>
      <c r="X14" s="17">
        <f>IF($A14="","",COUNTIFS('Réservations'!$D$2:$D$501,$A14,'Réservations'!$E$2:$E$501,"&lt;="&amp;X$3,'Réservations'!$F$2:$F$501,"&gt;"&amp;X$3,'Réservations'!$N$2:$N$501,"&lt;&gt;Annulée"))</f>
        <v/>
      </c>
      <c r="Y14" s="17">
        <f>IF($A14="","",COUNTIFS('Réservations'!$D$2:$D$501,$A14,'Réservations'!$E$2:$E$501,"&lt;="&amp;Y$3,'Réservations'!$F$2:$F$501,"&gt;"&amp;Y$3,'Réservations'!$N$2:$N$501,"&lt;&gt;Annulée"))</f>
        <v/>
      </c>
      <c r="Z14" s="17">
        <f>IF($A14="","",COUNTIFS('Réservations'!$D$2:$D$501,$A14,'Réservations'!$E$2:$E$501,"&lt;="&amp;Z$3,'Réservations'!$F$2:$F$501,"&gt;"&amp;Z$3,'Réservations'!$N$2:$N$501,"&lt;&gt;Annulée"))</f>
        <v/>
      </c>
      <c r="AA14" s="17">
        <f>IF($A14="","",COUNTIFS('Réservations'!$D$2:$D$501,$A14,'Réservations'!$E$2:$E$501,"&lt;="&amp;AA$3,'Réservations'!$F$2:$F$501,"&gt;"&amp;AA$3,'Réservations'!$N$2:$N$501,"&lt;&gt;Annulée"))</f>
        <v/>
      </c>
      <c r="AB14" s="17">
        <f>IF($A14="","",COUNTIFS('Réservations'!$D$2:$D$501,$A14,'Réservations'!$E$2:$E$501,"&lt;="&amp;AB$3,'Réservations'!$F$2:$F$501,"&gt;"&amp;AB$3,'Réservations'!$N$2:$N$501,"&lt;&gt;Annulée"))</f>
        <v/>
      </c>
      <c r="AC14" s="17">
        <f>IF($A14="","",COUNTIFS('Réservations'!$D$2:$D$501,$A14,'Réservations'!$E$2:$E$501,"&lt;="&amp;AC$3,'Réservations'!$F$2:$F$501,"&gt;"&amp;AC$3,'Réservations'!$N$2:$N$501,"&lt;&gt;Annulée"))</f>
        <v/>
      </c>
      <c r="AD14" s="17">
        <f>IF($A14="","",COUNTIFS('Réservations'!$D$2:$D$501,$A14,'Réservations'!$E$2:$E$501,"&lt;="&amp;AD$3,'Réservations'!$F$2:$F$501,"&gt;"&amp;AD$3,'Réservations'!$N$2:$N$501,"&lt;&gt;Annulée"))</f>
        <v/>
      </c>
      <c r="AE14" s="17">
        <f>IF($A14="","",COUNTIFS('Réservations'!$D$2:$D$501,$A14,'Réservations'!$E$2:$E$501,"&lt;="&amp;AE$3,'Réservations'!$F$2:$F$501,"&gt;"&amp;AE$3,'Réservations'!$N$2:$N$501,"&lt;&gt;Annulée"))</f>
        <v/>
      </c>
      <c r="AF14" s="17">
        <f>IF($A14="","",COUNTIFS('Réservations'!$D$2:$D$501,$A14,'Réservations'!$E$2:$E$501,"&lt;="&amp;AF$3,'Réservations'!$F$2:$F$501,"&gt;"&amp;AF$3,'Réservations'!$N$2:$N$501,"&lt;&gt;Annulée"))</f>
        <v/>
      </c>
    </row>
    <row r="15">
      <c r="A15" s="16">
        <f>IF('Chambres'!A13="","",'Chambres'!A13)</f>
        <v/>
      </c>
      <c r="B15" s="17">
        <f>IF($A15="","",COUNTIFS('Réservations'!$D$2:$D$501,$A15,'Réservations'!$E$2:$E$501,"&lt;="&amp;B$3,'Réservations'!$F$2:$F$501,"&gt;"&amp;B$3,'Réservations'!$N$2:$N$501,"&lt;&gt;Annulée"))</f>
        <v/>
      </c>
      <c r="C15" s="17">
        <f>IF($A15="","",COUNTIFS('Réservations'!$D$2:$D$501,$A15,'Réservations'!$E$2:$E$501,"&lt;="&amp;C$3,'Réservations'!$F$2:$F$501,"&gt;"&amp;C$3,'Réservations'!$N$2:$N$501,"&lt;&gt;Annulée"))</f>
        <v/>
      </c>
      <c r="D15" s="17">
        <f>IF($A15="","",COUNTIFS('Réservations'!$D$2:$D$501,$A15,'Réservations'!$E$2:$E$501,"&lt;="&amp;D$3,'Réservations'!$F$2:$F$501,"&gt;"&amp;D$3,'Réservations'!$N$2:$N$501,"&lt;&gt;Annulée"))</f>
        <v/>
      </c>
      <c r="E15" s="17">
        <f>IF($A15="","",COUNTIFS('Réservations'!$D$2:$D$501,$A15,'Réservations'!$E$2:$E$501,"&lt;="&amp;E$3,'Réservations'!$F$2:$F$501,"&gt;"&amp;E$3,'Réservations'!$N$2:$N$501,"&lt;&gt;Annulée"))</f>
        <v/>
      </c>
      <c r="F15" s="17">
        <f>IF($A15="","",COUNTIFS('Réservations'!$D$2:$D$501,$A15,'Réservations'!$E$2:$E$501,"&lt;="&amp;F$3,'Réservations'!$F$2:$F$501,"&gt;"&amp;F$3,'Réservations'!$N$2:$N$501,"&lt;&gt;Annulée"))</f>
        <v/>
      </c>
      <c r="G15" s="17">
        <f>IF($A15="","",COUNTIFS('Réservations'!$D$2:$D$501,$A15,'Réservations'!$E$2:$E$501,"&lt;="&amp;G$3,'Réservations'!$F$2:$F$501,"&gt;"&amp;G$3,'Réservations'!$N$2:$N$501,"&lt;&gt;Annulée"))</f>
        <v/>
      </c>
      <c r="H15" s="17">
        <f>IF($A15="","",COUNTIFS('Réservations'!$D$2:$D$501,$A15,'Réservations'!$E$2:$E$501,"&lt;="&amp;H$3,'Réservations'!$F$2:$F$501,"&gt;"&amp;H$3,'Réservations'!$N$2:$N$501,"&lt;&gt;Annulée"))</f>
        <v/>
      </c>
      <c r="I15" s="17">
        <f>IF($A15="","",COUNTIFS('Réservations'!$D$2:$D$501,$A15,'Réservations'!$E$2:$E$501,"&lt;="&amp;I$3,'Réservations'!$F$2:$F$501,"&gt;"&amp;I$3,'Réservations'!$N$2:$N$501,"&lt;&gt;Annulée"))</f>
        <v/>
      </c>
      <c r="J15" s="17">
        <f>IF($A15="","",COUNTIFS('Réservations'!$D$2:$D$501,$A15,'Réservations'!$E$2:$E$501,"&lt;="&amp;J$3,'Réservations'!$F$2:$F$501,"&gt;"&amp;J$3,'Réservations'!$N$2:$N$501,"&lt;&gt;Annulée"))</f>
        <v/>
      </c>
      <c r="K15" s="17">
        <f>IF($A15="","",COUNTIFS('Réservations'!$D$2:$D$501,$A15,'Réservations'!$E$2:$E$501,"&lt;="&amp;K$3,'Réservations'!$F$2:$F$501,"&gt;"&amp;K$3,'Réservations'!$N$2:$N$501,"&lt;&gt;Annulée"))</f>
        <v/>
      </c>
      <c r="L15" s="17">
        <f>IF($A15="","",COUNTIFS('Réservations'!$D$2:$D$501,$A15,'Réservations'!$E$2:$E$501,"&lt;="&amp;L$3,'Réservations'!$F$2:$F$501,"&gt;"&amp;L$3,'Réservations'!$N$2:$N$501,"&lt;&gt;Annulée"))</f>
        <v/>
      </c>
      <c r="M15" s="17">
        <f>IF($A15="","",COUNTIFS('Réservations'!$D$2:$D$501,$A15,'Réservations'!$E$2:$E$501,"&lt;="&amp;M$3,'Réservations'!$F$2:$F$501,"&gt;"&amp;M$3,'Réservations'!$N$2:$N$501,"&lt;&gt;Annulée"))</f>
        <v/>
      </c>
      <c r="N15" s="17">
        <f>IF($A15="","",COUNTIFS('Réservations'!$D$2:$D$501,$A15,'Réservations'!$E$2:$E$501,"&lt;="&amp;N$3,'Réservations'!$F$2:$F$501,"&gt;"&amp;N$3,'Réservations'!$N$2:$N$501,"&lt;&gt;Annulée"))</f>
        <v/>
      </c>
      <c r="O15" s="17">
        <f>IF($A15="","",COUNTIFS('Réservations'!$D$2:$D$501,$A15,'Réservations'!$E$2:$E$501,"&lt;="&amp;O$3,'Réservations'!$F$2:$F$501,"&gt;"&amp;O$3,'Réservations'!$N$2:$N$501,"&lt;&gt;Annulée"))</f>
        <v/>
      </c>
      <c r="P15" s="17">
        <f>IF($A15="","",COUNTIFS('Réservations'!$D$2:$D$501,$A15,'Réservations'!$E$2:$E$501,"&lt;="&amp;P$3,'Réservations'!$F$2:$F$501,"&gt;"&amp;P$3,'Réservations'!$N$2:$N$501,"&lt;&gt;Annulée"))</f>
        <v/>
      </c>
      <c r="Q15" s="17">
        <f>IF($A15="","",COUNTIFS('Réservations'!$D$2:$D$501,$A15,'Réservations'!$E$2:$E$501,"&lt;="&amp;Q$3,'Réservations'!$F$2:$F$501,"&gt;"&amp;Q$3,'Réservations'!$N$2:$N$501,"&lt;&gt;Annulée"))</f>
        <v/>
      </c>
      <c r="R15" s="17">
        <f>IF($A15="","",COUNTIFS('Réservations'!$D$2:$D$501,$A15,'Réservations'!$E$2:$E$501,"&lt;="&amp;R$3,'Réservations'!$F$2:$F$501,"&gt;"&amp;R$3,'Réservations'!$N$2:$N$501,"&lt;&gt;Annulée"))</f>
        <v/>
      </c>
      <c r="S15" s="17">
        <f>IF($A15="","",COUNTIFS('Réservations'!$D$2:$D$501,$A15,'Réservations'!$E$2:$E$501,"&lt;="&amp;S$3,'Réservations'!$F$2:$F$501,"&gt;"&amp;S$3,'Réservations'!$N$2:$N$501,"&lt;&gt;Annulée"))</f>
        <v/>
      </c>
      <c r="T15" s="17">
        <f>IF($A15="","",COUNTIFS('Réservations'!$D$2:$D$501,$A15,'Réservations'!$E$2:$E$501,"&lt;="&amp;T$3,'Réservations'!$F$2:$F$501,"&gt;"&amp;T$3,'Réservations'!$N$2:$N$501,"&lt;&gt;Annulée"))</f>
        <v/>
      </c>
      <c r="U15" s="17">
        <f>IF($A15="","",COUNTIFS('Réservations'!$D$2:$D$501,$A15,'Réservations'!$E$2:$E$501,"&lt;="&amp;U$3,'Réservations'!$F$2:$F$501,"&gt;"&amp;U$3,'Réservations'!$N$2:$N$501,"&lt;&gt;Annulée"))</f>
        <v/>
      </c>
      <c r="V15" s="17">
        <f>IF($A15="","",COUNTIFS('Réservations'!$D$2:$D$501,$A15,'Réservations'!$E$2:$E$501,"&lt;="&amp;V$3,'Réservations'!$F$2:$F$501,"&gt;"&amp;V$3,'Réservations'!$N$2:$N$501,"&lt;&gt;Annulée"))</f>
        <v/>
      </c>
      <c r="W15" s="17">
        <f>IF($A15="","",COUNTIFS('Réservations'!$D$2:$D$501,$A15,'Réservations'!$E$2:$E$501,"&lt;="&amp;W$3,'Réservations'!$F$2:$F$501,"&gt;"&amp;W$3,'Réservations'!$N$2:$N$501,"&lt;&gt;Annulée"))</f>
        <v/>
      </c>
      <c r="X15" s="17">
        <f>IF($A15="","",COUNTIFS('Réservations'!$D$2:$D$501,$A15,'Réservations'!$E$2:$E$501,"&lt;="&amp;X$3,'Réservations'!$F$2:$F$501,"&gt;"&amp;X$3,'Réservations'!$N$2:$N$501,"&lt;&gt;Annulée"))</f>
        <v/>
      </c>
      <c r="Y15" s="17">
        <f>IF($A15="","",COUNTIFS('Réservations'!$D$2:$D$501,$A15,'Réservations'!$E$2:$E$501,"&lt;="&amp;Y$3,'Réservations'!$F$2:$F$501,"&gt;"&amp;Y$3,'Réservations'!$N$2:$N$501,"&lt;&gt;Annulée"))</f>
        <v/>
      </c>
      <c r="Z15" s="17">
        <f>IF($A15="","",COUNTIFS('Réservations'!$D$2:$D$501,$A15,'Réservations'!$E$2:$E$501,"&lt;="&amp;Z$3,'Réservations'!$F$2:$F$501,"&gt;"&amp;Z$3,'Réservations'!$N$2:$N$501,"&lt;&gt;Annulée"))</f>
        <v/>
      </c>
      <c r="AA15" s="17">
        <f>IF($A15="","",COUNTIFS('Réservations'!$D$2:$D$501,$A15,'Réservations'!$E$2:$E$501,"&lt;="&amp;AA$3,'Réservations'!$F$2:$F$501,"&gt;"&amp;AA$3,'Réservations'!$N$2:$N$501,"&lt;&gt;Annulée"))</f>
        <v/>
      </c>
      <c r="AB15" s="17">
        <f>IF($A15="","",COUNTIFS('Réservations'!$D$2:$D$501,$A15,'Réservations'!$E$2:$E$501,"&lt;="&amp;AB$3,'Réservations'!$F$2:$F$501,"&gt;"&amp;AB$3,'Réservations'!$N$2:$N$501,"&lt;&gt;Annulée"))</f>
        <v/>
      </c>
      <c r="AC15" s="17">
        <f>IF($A15="","",COUNTIFS('Réservations'!$D$2:$D$501,$A15,'Réservations'!$E$2:$E$501,"&lt;="&amp;AC$3,'Réservations'!$F$2:$F$501,"&gt;"&amp;AC$3,'Réservations'!$N$2:$N$501,"&lt;&gt;Annulée"))</f>
        <v/>
      </c>
      <c r="AD15" s="17">
        <f>IF($A15="","",COUNTIFS('Réservations'!$D$2:$D$501,$A15,'Réservations'!$E$2:$E$501,"&lt;="&amp;AD$3,'Réservations'!$F$2:$F$501,"&gt;"&amp;AD$3,'Réservations'!$N$2:$N$501,"&lt;&gt;Annulée"))</f>
        <v/>
      </c>
      <c r="AE15" s="17">
        <f>IF($A15="","",COUNTIFS('Réservations'!$D$2:$D$501,$A15,'Réservations'!$E$2:$E$501,"&lt;="&amp;AE$3,'Réservations'!$F$2:$F$501,"&gt;"&amp;AE$3,'Réservations'!$N$2:$N$501,"&lt;&gt;Annulée"))</f>
        <v/>
      </c>
      <c r="AF15" s="17">
        <f>IF($A15="","",COUNTIFS('Réservations'!$D$2:$D$501,$A15,'Réservations'!$E$2:$E$501,"&lt;="&amp;AF$3,'Réservations'!$F$2:$F$501,"&gt;"&amp;AF$3,'Réservations'!$N$2:$N$501,"&lt;&gt;Annulée"))</f>
        <v/>
      </c>
    </row>
    <row r="16">
      <c r="A16" s="16">
        <f>IF('Chambres'!A14="","",'Chambres'!A14)</f>
        <v/>
      </c>
      <c r="B16" s="17">
        <f>IF($A16="","",COUNTIFS('Réservations'!$D$2:$D$501,$A16,'Réservations'!$E$2:$E$501,"&lt;="&amp;B$3,'Réservations'!$F$2:$F$501,"&gt;"&amp;B$3,'Réservations'!$N$2:$N$501,"&lt;&gt;Annulée"))</f>
        <v/>
      </c>
      <c r="C16" s="17">
        <f>IF($A16="","",COUNTIFS('Réservations'!$D$2:$D$501,$A16,'Réservations'!$E$2:$E$501,"&lt;="&amp;C$3,'Réservations'!$F$2:$F$501,"&gt;"&amp;C$3,'Réservations'!$N$2:$N$501,"&lt;&gt;Annulée"))</f>
        <v/>
      </c>
      <c r="D16" s="17">
        <f>IF($A16="","",COUNTIFS('Réservations'!$D$2:$D$501,$A16,'Réservations'!$E$2:$E$501,"&lt;="&amp;D$3,'Réservations'!$F$2:$F$501,"&gt;"&amp;D$3,'Réservations'!$N$2:$N$501,"&lt;&gt;Annulée"))</f>
        <v/>
      </c>
      <c r="E16" s="17">
        <f>IF($A16="","",COUNTIFS('Réservations'!$D$2:$D$501,$A16,'Réservations'!$E$2:$E$501,"&lt;="&amp;E$3,'Réservations'!$F$2:$F$501,"&gt;"&amp;E$3,'Réservations'!$N$2:$N$501,"&lt;&gt;Annulée"))</f>
        <v/>
      </c>
      <c r="F16" s="17">
        <f>IF($A16="","",COUNTIFS('Réservations'!$D$2:$D$501,$A16,'Réservations'!$E$2:$E$501,"&lt;="&amp;F$3,'Réservations'!$F$2:$F$501,"&gt;"&amp;F$3,'Réservations'!$N$2:$N$501,"&lt;&gt;Annulée"))</f>
        <v/>
      </c>
      <c r="G16" s="17">
        <f>IF($A16="","",COUNTIFS('Réservations'!$D$2:$D$501,$A16,'Réservations'!$E$2:$E$501,"&lt;="&amp;G$3,'Réservations'!$F$2:$F$501,"&gt;"&amp;G$3,'Réservations'!$N$2:$N$501,"&lt;&gt;Annulée"))</f>
        <v/>
      </c>
      <c r="H16" s="17">
        <f>IF($A16="","",COUNTIFS('Réservations'!$D$2:$D$501,$A16,'Réservations'!$E$2:$E$501,"&lt;="&amp;H$3,'Réservations'!$F$2:$F$501,"&gt;"&amp;H$3,'Réservations'!$N$2:$N$501,"&lt;&gt;Annulée"))</f>
        <v/>
      </c>
      <c r="I16" s="17">
        <f>IF($A16="","",COUNTIFS('Réservations'!$D$2:$D$501,$A16,'Réservations'!$E$2:$E$501,"&lt;="&amp;I$3,'Réservations'!$F$2:$F$501,"&gt;"&amp;I$3,'Réservations'!$N$2:$N$501,"&lt;&gt;Annulée"))</f>
        <v/>
      </c>
      <c r="J16" s="17">
        <f>IF($A16="","",COUNTIFS('Réservations'!$D$2:$D$501,$A16,'Réservations'!$E$2:$E$501,"&lt;="&amp;J$3,'Réservations'!$F$2:$F$501,"&gt;"&amp;J$3,'Réservations'!$N$2:$N$501,"&lt;&gt;Annulée"))</f>
        <v/>
      </c>
      <c r="K16" s="17">
        <f>IF($A16="","",COUNTIFS('Réservations'!$D$2:$D$501,$A16,'Réservations'!$E$2:$E$501,"&lt;="&amp;K$3,'Réservations'!$F$2:$F$501,"&gt;"&amp;K$3,'Réservations'!$N$2:$N$501,"&lt;&gt;Annulée"))</f>
        <v/>
      </c>
      <c r="L16" s="17">
        <f>IF($A16="","",COUNTIFS('Réservations'!$D$2:$D$501,$A16,'Réservations'!$E$2:$E$501,"&lt;="&amp;L$3,'Réservations'!$F$2:$F$501,"&gt;"&amp;L$3,'Réservations'!$N$2:$N$501,"&lt;&gt;Annulée"))</f>
        <v/>
      </c>
      <c r="M16" s="17">
        <f>IF($A16="","",COUNTIFS('Réservations'!$D$2:$D$501,$A16,'Réservations'!$E$2:$E$501,"&lt;="&amp;M$3,'Réservations'!$F$2:$F$501,"&gt;"&amp;M$3,'Réservations'!$N$2:$N$501,"&lt;&gt;Annulée"))</f>
        <v/>
      </c>
      <c r="N16" s="17">
        <f>IF($A16="","",COUNTIFS('Réservations'!$D$2:$D$501,$A16,'Réservations'!$E$2:$E$501,"&lt;="&amp;N$3,'Réservations'!$F$2:$F$501,"&gt;"&amp;N$3,'Réservations'!$N$2:$N$501,"&lt;&gt;Annulée"))</f>
        <v/>
      </c>
      <c r="O16" s="17">
        <f>IF($A16="","",COUNTIFS('Réservations'!$D$2:$D$501,$A16,'Réservations'!$E$2:$E$501,"&lt;="&amp;O$3,'Réservations'!$F$2:$F$501,"&gt;"&amp;O$3,'Réservations'!$N$2:$N$501,"&lt;&gt;Annulée"))</f>
        <v/>
      </c>
      <c r="P16" s="17">
        <f>IF($A16="","",COUNTIFS('Réservations'!$D$2:$D$501,$A16,'Réservations'!$E$2:$E$501,"&lt;="&amp;P$3,'Réservations'!$F$2:$F$501,"&gt;"&amp;P$3,'Réservations'!$N$2:$N$501,"&lt;&gt;Annulée"))</f>
        <v/>
      </c>
      <c r="Q16" s="17">
        <f>IF($A16="","",COUNTIFS('Réservations'!$D$2:$D$501,$A16,'Réservations'!$E$2:$E$501,"&lt;="&amp;Q$3,'Réservations'!$F$2:$F$501,"&gt;"&amp;Q$3,'Réservations'!$N$2:$N$501,"&lt;&gt;Annulée"))</f>
        <v/>
      </c>
      <c r="R16" s="17">
        <f>IF($A16="","",COUNTIFS('Réservations'!$D$2:$D$501,$A16,'Réservations'!$E$2:$E$501,"&lt;="&amp;R$3,'Réservations'!$F$2:$F$501,"&gt;"&amp;R$3,'Réservations'!$N$2:$N$501,"&lt;&gt;Annulée"))</f>
        <v/>
      </c>
      <c r="S16" s="17">
        <f>IF($A16="","",COUNTIFS('Réservations'!$D$2:$D$501,$A16,'Réservations'!$E$2:$E$501,"&lt;="&amp;S$3,'Réservations'!$F$2:$F$501,"&gt;"&amp;S$3,'Réservations'!$N$2:$N$501,"&lt;&gt;Annulée"))</f>
        <v/>
      </c>
      <c r="T16" s="17">
        <f>IF($A16="","",COUNTIFS('Réservations'!$D$2:$D$501,$A16,'Réservations'!$E$2:$E$501,"&lt;="&amp;T$3,'Réservations'!$F$2:$F$501,"&gt;"&amp;T$3,'Réservations'!$N$2:$N$501,"&lt;&gt;Annulée"))</f>
        <v/>
      </c>
      <c r="U16" s="17">
        <f>IF($A16="","",COUNTIFS('Réservations'!$D$2:$D$501,$A16,'Réservations'!$E$2:$E$501,"&lt;="&amp;U$3,'Réservations'!$F$2:$F$501,"&gt;"&amp;U$3,'Réservations'!$N$2:$N$501,"&lt;&gt;Annulée"))</f>
        <v/>
      </c>
      <c r="V16" s="17">
        <f>IF($A16="","",COUNTIFS('Réservations'!$D$2:$D$501,$A16,'Réservations'!$E$2:$E$501,"&lt;="&amp;V$3,'Réservations'!$F$2:$F$501,"&gt;"&amp;V$3,'Réservations'!$N$2:$N$501,"&lt;&gt;Annulée"))</f>
        <v/>
      </c>
      <c r="W16" s="17">
        <f>IF($A16="","",COUNTIFS('Réservations'!$D$2:$D$501,$A16,'Réservations'!$E$2:$E$501,"&lt;="&amp;W$3,'Réservations'!$F$2:$F$501,"&gt;"&amp;W$3,'Réservations'!$N$2:$N$501,"&lt;&gt;Annulée"))</f>
        <v/>
      </c>
      <c r="X16" s="17">
        <f>IF($A16="","",COUNTIFS('Réservations'!$D$2:$D$501,$A16,'Réservations'!$E$2:$E$501,"&lt;="&amp;X$3,'Réservations'!$F$2:$F$501,"&gt;"&amp;X$3,'Réservations'!$N$2:$N$501,"&lt;&gt;Annulée"))</f>
        <v/>
      </c>
      <c r="Y16" s="17">
        <f>IF($A16="","",COUNTIFS('Réservations'!$D$2:$D$501,$A16,'Réservations'!$E$2:$E$501,"&lt;="&amp;Y$3,'Réservations'!$F$2:$F$501,"&gt;"&amp;Y$3,'Réservations'!$N$2:$N$501,"&lt;&gt;Annulée"))</f>
        <v/>
      </c>
      <c r="Z16" s="17">
        <f>IF($A16="","",COUNTIFS('Réservations'!$D$2:$D$501,$A16,'Réservations'!$E$2:$E$501,"&lt;="&amp;Z$3,'Réservations'!$F$2:$F$501,"&gt;"&amp;Z$3,'Réservations'!$N$2:$N$501,"&lt;&gt;Annulée"))</f>
        <v/>
      </c>
      <c r="AA16" s="17">
        <f>IF($A16="","",COUNTIFS('Réservations'!$D$2:$D$501,$A16,'Réservations'!$E$2:$E$501,"&lt;="&amp;AA$3,'Réservations'!$F$2:$F$501,"&gt;"&amp;AA$3,'Réservations'!$N$2:$N$501,"&lt;&gt;Annulée"))</f>
        <v/>
      </c>
      <c r="AB16" s="17">
        <f>IF($A16="","",COUNTIFS('Réservations'!$D$2:$D$501,$A16,'Réservations'!$E$2:$E$501,"&lt;="&amp;AB$3,'Réservations'!$F$2:$F$501,"&gt;"&amp;AB$3,'Réservations'!$N$2:$N$501,"&lt;&gt;Annulée"))</f>
        <v/>
      </c>
      <c r="AC16" s="17">
        <f>IF($A16="","",COUNTIFS('Réservations'!$D$2:$D$501,$A16,'Réservations'!$E$2:$E$501,"&lt;="&amp;AC$3,'Réservations'!$F$2:$F$501,"&gt;"&amp;AC$3,'Réservations'!$N$2:$N$501,"&lt;&gt;Annulée"))</f>
        <v/>
      </c>
      <c r="AD16" s="17">
        <f>IF($A16="","",COUNTIFS('Réservations'!$D$2:$D$501,$A16,'Réservations'!$E$2:$E$501,"&lt;="&amp;AD$3,'Réservations'!$F$2:$F$501,"&gt;"&amp;AD$3,'Réservations'!$N$2:$N$501,"&lt;&gt;Annulée"))</f>
        <v/>
      </c>
      <c r="AE16" s="17">
        <f>IF($A16="","",COUNTIFS('Réservations'!$D$2:$D$501,$A16,'Réservations'!$E$2:$E$501,"&lt;="&amp;AE$3,'Réservations'!$F$2:$F$501,"&gt;"&amp;AE$3,'Réservations'!$N$2:$N$501,"&lt;&gt;Annulée"))</f>
        <v/>
      </c>
      <c r="AF16" s="17">
        <f>IF($A16="","",COUNTIFS('Réservations'!$D$2:$D$501,$A16,'Réservations'!$E$2:$E$501,"&lt;="&amp;AF$3,'Réservations'!$F$2:$F$501,"&gt;"&amp;AF$3,'Réservations'!$N$2:$N$501,"&lt;&gt;Annulée"))</f>
        <v/>
      </c>
    </row>
    <row r="17">
      <c r="A17" s="16">
        <f>IF('Chambres'!A15="","",'Chambres'!A15)</f>
        <v/>
      </c>
      <c r="B17" s="17">
        <f>IF($A17="","",COUNTIFS('Réservations'!$D$2:$D$501,$A17,'Réservations'!$E$2:$E$501,"&lt;="&amp;B$3,'Réservations'!$F$2:$F$501,"&gt;"&amp;B$3,'Réservations'!$N$2:$N$501,"&lt;&gt;Annulée"))</f>
        <v/>
      </c>
      <c r="C17" s="17">
        <f>IF($A17="","",COUNTIFS('Réservations'!$D$2:$D$501,$A17,'Réservations'!$E$2:$E$501,"&lt;="&amp;C$3,'Réservations'!$F$2:$F$501,"&gt;"&amp;C$3,'Réservations'!$N$2:$N$501,"&lt;&gt;Annulée"))</f>
        <v/>
      </c>
      <c r="D17" s="17">
        <f>IF($A17="","",COUNTIFS('Réservations'!$D$2:$D$501,$A17,'Réservations'!$E$2:$E$501,"&lt;="&amp;D$3,'Réservations'!$F$2:$F$501,"&gt;"&amp;D$3,'Réservations'!$N$2:$N$501,"&lt;&gt;Annulée"))</f>
        <v/>
      </c>
      <c r="E17" s="17">
        <f>IF($A17="","",COUNTIFS('Réservations'!$D$2:$D$501,$A17,'Réservations'!$E$2:$E$501,"&lt;="&amp;E$3,'Réservations'!$F$2:$F$501,"&gt;"&amp;E$3,'Réservations'!$N$2:$N$501,"&lt;&gt;Annulée"))</f>
        <v/>
      </c>
      <c r="F17" s="17">
        <f>IF($A17="","",COUNTIFS('Réservations'!$D$2:$D$501,$A17,'Réservations'!$E$2:$E$501,"&lt;="&amp;F$3,'Réservations'!$F$2:$F$501,"&gt;"&amp;F$3,'Réservations'!$N$2:$N$501,"&lt;&gt;Annulée"))</f>
        <v/>
      </c>
      <c r="G17" s="17">
        <f>IF($A17="","",COUNTIFS('Réservations'!$D$2:$D$501,$A17,'Réservations'!$E$2:$E$501,"&lt;="&amp;G$3,'Réservations'!$F$2:$F$501,"&gt;"&amp;G$3,'Réservations'!$N$2:$N$501,"&lt;&gt;Annulée"))</f>
        <v/>
      </c>
      <c r="H17" s="17">
        <f>IF($A17="","",COUNTIFS('Réservations'!$D$2:$D$501,$A17,'Réservations'!$E$2:$E$501,"&lt;="&amp;H$3,'Réservations'!$F$2:$F$501,"&gt;"&amp;H$3,'Réservations'!$N$2:$N$501,"&lt;&gt;Annulée"))</f>
        <v/>
      </c>
      <c r="I17" s="17">
        <f>IF($A17="","",COUNTIFS('Réservations'!$D$2:$D$501,$A17,'Réservations'!$E$2:$E$501,"&lt;="&amp;I$3,'Réservations'!$F$2:$F$501,"&gt;"&amp;I$3,'Réservations'!$N$2:$N$501,"&lt;&gt;Annulée"))</f>
        <v/>
      </c>
      <c r="J17" s="17">
        <f>IF($A17="","",COUNTIFS('Réservations'!$D$2:$D$501,$A17,'Réservations'!$E$2:$E$501,"&lt;="&amp;J$3,'Réservations'!$F$2:$F$501,"&gt;"&amp;J$3,'Réservations'!$N$2:$N$501,"&lt;&gt;Annulée"))</f>
        <v/>
      </c>
      <c r="K17" s="17">
        <f>IF($A17="","",COUNTIFS('Réservations'!$D$2:$D$501,$A17,'Réservations'!$E$2:$E$501,"&lt;="&amp;K$3,'Réservations'!$F$2:$F$501,"&gt;"&amp;K$3,'Réservations'!$N$2:$N$501,"&lt;&gt;Annulée"))</f>
        <v/>
      </c>
      <c r="L17" s="17">
        <f>IF($A17="","",COUNTIFS('Réservations'!$D$2:$D$501,$A17,'Réservations'!$E$2:$E$501,"&lt;="&amp;L$3,'Réservations'!$F$2:$F$501,"&gt;"&amp;L$3,'Réservations'!$N$2:$N$501,"&lt;&gt;Annulée"))</f>
        <v/>
      </c>
      <c r="M17" s="17">
        <f>IF($A17="","",COUNTIFS('Réservations'!$D$2:$D$501,$A17,'Réservations'!$E$2:$E$501,"&lt;="&amp;M$3,'Réservations'!$F$2:$F$501,"&gt;"&amp;M$3,'Réservations'!$N$2:$N$501,"&lt;&gt;Annulée"))</f>
        <v/>
      </c>
      <c r="N17" s="17">
        <f>IF($A17="","",COUNTIFS('Réservations'!$D$2:$D$501,$A17,'Réservations'!$E$2:$E$501,"&lt;="&amp;N$3,'Réservations'!$F$2:$F$501,"&gt;"&amp;N$3,'Réservations'!$N$2:$N$501,"&lt;&gt;Annulée"))</f>
        <v/>
      </c>
      <c r="O17" s="17">
        <f>IF($A17="","",COUNTIFS('Réservations'!$D$2:$D$501,$A17,'Réservations'!$E$2:$E$501,"&lt;="&amp;O$3,'Réservations'!$F$2:$F$501,"&gt;"&amp;O$3,'Réservations'!$N$2:$N$501,"&lt;&gt;Annulée"))</f>
        <v/>
      </c>
      <c r="P17" s="17">
        <f>IF($A17="","",COUNTIFS('Réservations'!$D$2:$D$501,$A17,'Réservations'!$E$2:$E$501,"&lt;="&amp;P$3,'Réservations'!$F$2:$F$501,"&gt;"&amp;P$3,'Réservations'!$N$2:$N$501,"&lt;&gt;Annulée"))</f>
        <v/>
      </c>
      <c r="Q17" s="17">
        <f>IF($A17="","",COUNTIFS('Réservations'!$D$2:$D$501,$A17,'Réservations'!$E$2:$E$501,"&lt;="&amp;Q$3,'Réservations'!$F$2:$F$501,"&gt;"&amp;Q$3,'Réservations'!$N$2:$N$501,"&lt;&gt;Annulée"))</f>
        <v/>
      </c>
      <c r="R17" s="17">
        <f>IF($A17="","",COUNTIFS('Réservations'!$D$2:$D$501,$A17,'Réservations'!$E$2:$E$501,"&lt;="&amp;R$3,'Réservations'!$F$2:$F$501,"&gt;"&amp;R$3,'Réservations'!$N$2:$N$501,"&lt;&gt;Annulée"))</f>
        <v/>
      </c>
      <c r="S17" s="17">
        <f>IF($A17="","",COUNTIFS('Réservations'!$D$2:$D$501,$A17,'Réservations'!$E$2:$E$501,"&lt;="&amp;S$3,'Réservations'!$F$2:$F$501,"&gt;"&amp;S$3,'Réservations'!$N$2:$N$501,"&lt;&gt;Annulée"))</f>
        <v/>
      </c>
      <c r="T17" s="17">
        <f>IF($A17="","",COUNTIFS('Réservations'!$D$2:$D$501,$A17,'Réservations'!$E$2:$E$501,"&lt;="&amp;T$3,'Réservations'!$F$2:$F$501,"&gt;"&amp;T$3,'Réservations'!$N$2:$N$501,"&lt;&gt;Annulée"))</f>
        <v/>
      </c>
      <c r="U17" s="17">
        <f>IF($A17="","",COUNTIFS('Réservations'!$D$2:$D$501,$A17,'Réservations'!$E$2:$E$501,"&lt;="&amp;U$3,'Réservations'!$F$2:$F$501,"&gt;"&amp;U$3,'Réservations'!$N$2:$N$501,"&lt;&gt;Annulée"))</f>
        <v/>
      </c>
      <c r="V17" s="17">
        <f>IF($A17="","",COUNTIFS('Réservations'!$D$2:$D$501,$A17,'Réservations'!$E$2:$E$501,"&lt;="&amp;V$3,'Réservations'!$F$2:$F$501,"&gt;"&amp;V$3,'Réservations'!$N$2:$N$501,"&lt;&gt;Annulée"))</f>
        <v/>
      </c>
      <c r="W17" s="17">
        <f>IF($A17="","",COUNTIFS('Réservations'!$D$2:$D$501,$A17,'Réservations'!$E$2:$E$501,"&lt;="&amp;W$3,'Réservations'!$F$2:$F$501,"&gt;"&amp;W$3,'Réservations'!$N$2:$N$501,"&lt;&gt;Annulée"))</f>
        <v/>
      </c>
      <c r="X17" s="17">
        <f>IF($A17="","",COUNTIFS('Réservations'!$D$2:$D$501,$A17,'Réservations'!$E$2:$E$501,"&lt;="&amp;X$3,'Réservations'!$F$2:$F$501,"&gt;"&amp;X$3,'Réservations'!$N$2:$N$501,"&lt;&gt;Annulée"))</f>
        <v/>
      </c>
      <c r="Y17" s="17">
        <f>IF($A17="","",COUNTIFS('Réservations'!$D$2:$D$501,$A17,'Réservations'!$E$2:$E$501,"&lt;="&amp;Y$3,'Réservations'!$F$2:$F$501,"&gt;"&amp;Y$3,'Réservations'!$N$2:$N$501,"&lt;&gt;Annulée"))</f>
        <v/>
      </c>
      <c r="Z17" s="17">
        <f>IF($A17="","",COUNTIFS('Réservations'!$D$2:$D$501,$A17,'Réservations'!$E$2:$E$501,"&lt;="&amp;Z$3,'Réservations'!$F$2:$F$501,"&gt;"&amp;Z$3,'Réservations'!$N$2:$N$501,"&lt;&gt;Annulée"))</f>
        <v/>
      </c>
      <c r="AA17" s="17">
        <f>IF($A17="","",COUNTIFS('Réservations'!$D$2:$D$501,$A17,'Réservations'!$E$2:$E$501,"&lt;="&amp;AA$3,'Réservations'!$F$2:$F$501,"&gt;"&amp;AA$3,'Réservations'!$N$2:$N$501,"&lt;&gt;Annulée"))</f>
        <v/>
      </c>
      <c r="AB17" s="17">
        <f>IF($A17="","",COUNTIFS('Réservations'!$D$2:$D$501,$A17,'Réservations'!$E$2:$E$501,"&lt;="&amp;AB$3,'Réservations'!$F$2:$F$501,"&gt;"&amp;AB$3,'Réservations'!$N$2:$N$501,"&lt;&gt;Annulée"))</f>
        <v/>
      </c>
      <c r="AC17" s="17">
        <f>IF($A17="","",COUNTIFS('Réservations'!$D$2:$D$501,$A17,'Réservations'!$E$2:$E$501,"&lt;="&amp;AC$3,'Réservations'!$F$2:$F$501,"&gt;"&amp;AC$3,'Réservations'!$N$2:$N$501,"&lt;&gt;Annulée"))</f>
        <v/>
      </c>
      <c r="AD17" s="17">
        <f>IF($A17="","",COUNTIFS('Réservations'!$D$2:$D$501,$A17,'Réservations'!$E$2:$E$501,"&lt;="&amp;AD$3,'Réservations'!$F$2:$F$501,"&gt;"&amp;AD$3,'Réservations'!$N$2:$N$501,"&lt;&gt;Annulée"))</f>
        <v/>
      </c>
      <c r="AE17" s="17">
        <f>IF($A17="","",COUNTIFS('Réservations'!$D$2:$D$501,$A17,'Réservations'!$E$2:$E$501,"&lt;="&amp;AE$3,'Réservations'!$F$2:$F$501,"&gt;"&amp;AE$3,'Réservations'!$N$2:$N$501,"&lt;&gt;Annulée"))</f>
        <v/>
      </c>
      <c r="AF17" s="17">
        <f>IF($A17="","",COUNTIFS('Réservations'!$D$2:$D$501,$A17,'Réservations'!$E$2:$E$501,"&lt;="&amp;AF$3,'Réservations'!$F$2:$F$501,"&gt;"&amp;AF$3,'Réservations'!$N$2:$N$501,"&lt;&gt;Annulée"))</f>
        <v/>
      </c>
    </row>
    <row r="18">
      <c r="A18" s="16">
        <f>IF('Chambres'!A16="","",'Chambres'!A16)</f>
        <v/>
      </c>
      <c r="B18" s="17">
        <f>IF($A18="","",COUNTIFS('Réservations'!$D$2:$D$501,$A18,'Réservations'!$E$2:$E$501,"&lt;="&amp;B$3,'Réservations'!$F$2:$F$501,"&gt;"&amp;B$3,'Réservations'!$N$2:$N$501,"&lt;&gt;Annulée"))</f>
        <v/>
      </c>
      <c r="C18" s="17">
        <f>IF($A18="","",COUNTIFS('Réservations'!$D$2:$D$501,$A18,'Réservations'!$E$2:$E$501,"&lt;="&amp;C$3,'Réservations'!$F$2:$F$501,"&gt;"&amp;C$3,'Réservations'!$N$2:$N$501,"&lt;&gt;Annulée"))</f>
        <v/>
      </c>
      <c r="D18" s="17">
        <f>IF($A18="","",COUNTIFS('Réservations'!$D$2:$D$501,$A18,'Réservations'!$E$2:$E$501,"&lt;="&amp;D$3,'Réservations'!$F$2:$F$501,"&gt;"&amp;D$3,'Réservations'!$N$2:$N$501,"&lt;&gt;Annulée"))</f>
        <v/>
      </c>
      <c r="E18" s="17">
        <f>IF($A18="","",COUNTIFS('Réservations'!$D$2:$D$501,$A18,'Réservations'!$E$2:$E$501,"&lt;="&amp;E$3,'Réservations'!$F$2:$F$501,"&gt;"&amp;E$3,'Réservations'!$N$2:$N$501,"&lt;&gt;Annulée"))</f>
        <v/>
      </c>
      <c r="F18" s="17">
        <f>IF($A18="","",COUNTIFS('Réservations'!$D$2:$D$501,$A18,'Réservations'!$E$2:$E$501,"&lt;="&amp;F$3,'Réservations'!$F$2:$F$501,"&gt;"&amp;F$3,'Réservations'!$N$2:$N$501,"&lt;&gt;Annulée"))</f>
        <v/>
      </c>
      <c r="G18" s="17">
        <f>IF($A18="","",COUNTIFS('Réservations'!$D$2:$D$501,$A18,'Réservations'!$E$2:$E$501,"&lt;="&amp;G$3,'Réservations'!$F$2:$F$501,"&gt;"&amp;G$3,'Réservations'!$N$2:$N$501,"&lt;&gt;Annulée"))</f>
        <v/>
      </c>
      <c r="H18" s="17">
        <f>IF($A18="","",COUNTIFS('Réservations'!$D$2:$D$501,$A18,'Réservations'!$E$2:$E$501,"&lt;="&amp;H$3,'Réservations'!$F$2:$F$501,"&gt;"&amp;H$3,'Réservations'!$N$2:$N$501,"&lt;&gt;Annulée"))</f>
        <v/>
      </c>
      <c r="I18" s="17">
        <f>IF($A18="","",COUNTIFS('Réservations'!$D$2:$D$501,$A18,'Réservations'!$E$2:$E$501,"&lt;="&amp;I$3,'Réservations'!$F$2:$F$501,"&gt;"&amp;I$3,'Réservations'!$N$2:$N$501,"&lt;&gt;Annulée"))</f>
        <v/>
      </c>
      <c r="J18" s="17">
        <f>IF($A18="","",COUNTIFS('Réservations'!$D$2:$D$501,$A18,'Réservations'!$E$2:$E$501,"&lt;="&amp;J$3,'Réservations'!$F$2:$F$501,"&gt;"&amp;J$3,'Réservations'!$N$2:$N$501,"&lt;&gt;Annulée"))</f>
        <v/>
      </c>
      <c r="K18" s="17">
        <f>IF($A18="","",COUNTIFS('Réservations'!$D$2:$D$501,$A18,'Réservations'!$E$2:$E$501,"&lt;="&amp;K$3,'Réservations'!$F$2:$F$501,"&gt;"&amp;K$3,'Réservations'!$N$2:$N$501,"&lt;&gt;Annulée"))</f>
        <v/>
      </c>
      <c r="L18" s="17">
        <f>IF($A18="","",COUNTIFS('Réservations'!$D$2:$D$501,$A18,'Réservations'!$E$2:$E$501,"&lt;="&amp;L$3,'Réservations'!$F$2:$F$501,"&gt;"&amp;L$3,'Réservations'!$N$2:$N$501,"&lt;&gt;Annulée"))</f>
        <v/>
      </c>
      <c r="M18" s="17">
        <f>IF($A18="","",COUNTIFS('Réservations'!$D$2:$D$501,$A18,'Réservations'!$E$2:$E$501,"&lt;="&amp;M$3,'Réservations'!$F$2:$F$501,"&gt;"&amp;M$3,'Réservations'!$N$2:$N$501,"&lt;&gt;Annulée"))</f>
        <v/>
      </c>
      <c r="N18" s="17">
        <f>IF($A18="","",COUNTIFS('Réservations'!$D$2:$D$501,$A18,'Réservations'!$E$2:$E$501,"&lt;="&amp;N$3,'Réservations'!$F$2:$F$501,"&gt;"&amp;N$3,'Réservations'!$N$2:$N$501,"&lt;&gt;Annulée"))</f>
        <v/>
      </c>
      <c r="O18" s="17">
        <f>IF($A18="","",COUNTIFS('Réservations'!$D$2:$D$501,$A18,'Réservations'!$E$2:$E$501,"&lt;="&amp;O$3,'Réservations'!$F$2:$F$501,"&gt;"&amp;O$3,'Réservations'!$N$2:$N$501,"&lt;&gt;Annulée"))</f>
        <v/>
      </c>
      <c r="P18" s="17">
        <f>IF($A18="","",COUNTIFS('Réservations'!$D$2:$D$501,$A18,'Réservations'!$E$2:$E$501,"&lt;="&amp;P$3,'Réservations'!$F$2:$F$501,"&gt;"&amp;P$3,'Réservations'!$N$2:$N$501,"&lt;&gt;Annulée"))</f>
        <v/>
      </c>
      <c r="Q18" s="17">
        <f>IF($A18="","",COUNTIFS('Réservations'!$D$2:$D$501,$A18,'Réservations'!$E$2:$E$501,"&lt;="&amp;Q$3,'Réservations'!$F$2:$F$501,"&gt;"&amp;Q$3,'Réservations'!$N$2:$N$501,"&lt;&gt;Annulée"))</f>
        <v/>
      </c>
      <c r="R18" s="17">
        <f>IF($A18="","",COUNTIFS('Réservations'!$D$2:$D$501,$A18,'Réservations'!$E$2:$E$501,"&lt;="&amp;R$3,'Réservations'!$F$2:$F$501,"&gt;"&amp;R$3,'Réservations'!$N$2:$N$501,"&lt;&gt;Annulée"))</f>
        <v/>
      </c>
      <c r="S18" s="17">
        <f>IF($A18="","",COUNTIFS('Réservations'!$D$2:$D$501,$A18,'Réservations'!$E$2:$E$501,"&lt;="&amp;S$3,'Réservations'!$F$2:$F$501,"&gt;"&amp;S$3,'Réservations'!$N$2:$N$501,"&lt;&gt;Annulée"))</f>
        <v/>
      </c>
      <c r="T18" s="17">
        <f>IF($A18="","",COUNTIFS('Réservations'!$D$2:$D$501,$A18,'Réservations'!$E$2:$E$501,"&lt;="&amp;T$3,'Réservations'!$F$2:$F$501,"&gt;"&amp;T$3,'Réservations'!$N$2:$N$501,"&lt;&gt;Annulée"))</f>
        <v/>
      </c>
      <c r="U18" s="17">
        <f>IF($A18="","",COUNTIFS('Réservations'!$D$2:$D$501,$A18,'Réservations'!$E$2:$E$501,"&lt;="&amp;U$3,'Réservations'!$F$2:$F$501,"&gt;"&amp;U$3,'Réservations'!$N$2:$N$501,"&lt;&gt;Annulée"))</f>
        <v/>
      </c>
      <c r="V18" s="17">
        <f>IF($A18="","",COUNTIFS('Réservations'!$D$2:$D$501,$A18,'Réservations'!$E$2:$E$501,"&lt;="&amp;V$3,'Réservations'!$F$2:$F$501,"&gt;"&amp;V$3,'Réservations'!$N$2:$N$501,"&lt;&gt;Annulée"))</f>
        <v/>
      </c>
      <c r="W18" s="17">
        <f>IF($A18="","",COUNTIFS('Réservations'!$D$2:$D$501,$A18,'Réservations'!$E$2:$E$501,"&lt;="&amp;W$3,'Réservations'!$F$2:$F$501,"&gt;"&amp;W$3,'Réservations'!$N$2:$N$501,"&lt;&gt;Annulée"))</f>
        <v/>
      </c>
      <c r="X18" s="17">
        <f>IF($A18="","",COUNTIFS('Réservations'!$D$2:$D$501,$A18,'Réservations'!$E$2:$E$501,"&lt;="&amp;X$3,'Réservations'!$F$2:$F$501,"&gt;"&amp;X$3,'Réservations'!$N$2:$N$501,"&lt;&gt;Annulée"))</f>
        <v/>
      </c>
      <c r="Y18" s="17">
        <f>IF($A18="","",COUNTIFS('Réservations'!$D$2:$D$501,$A18,'Réservations'!$E$2:$E$501,"&lt;="&amp;Y$3,'Réservations'!$F$2:$F$501,"&gt;"&amp;Y$3,'Réservations'!$N$2:$N$501,"&lt;&gt;Annulée"))</f>
        <v/>
      </c>
      <c r="Z18" s="17">
        <f>IF($A18="","",COUNTIFS('Réservations'!$D$2:$D$501,$A18,'Réservations'!$E$2:$E$501,"&lt;="&amp;Z$3,'Réservations'!$F$2:$F$501,"&gt;"&amp;Z$3,'Réservations'!$N$2:$N$501,"&lt;&gt;Annulée"))</f>
        <v/>
      </c>
      <c r="AA18" s="17">
        <f>IF($A18="","",COUNTIFS('Réservations'!$D$2:$D$501,$A18,'Réservations'!$E$2:$E$501,"&lt;="&amp;AA$3,'Réservations'!$F$2:$F$501,"&gt;"&amp;AA$3,'Réservations'!$N$2:$N$501,"&lt;&gt;Annulée"))</f>
        <v/>
      </c>
      <c r="AB18" s="17">
        <f>IF($A18="","",COUNTIFS('Réservations'!$D$2:$D$501,$A18,'Réservations'!$E$2:$E$501,"&lt;="&amp;AB$3,'Réservations'!$F$2:$F$501,"&gt;"&amp;AB$3,'Réservations'!$N$2:$N$501,"&lt;&gt;Annulée"))</f>
        <v/>
      </c>
      <c r="AC18" s="17">
        <f>IF($A18="","",COUNTIFS('Réservations'!$D$2:$D$501,$A18,'Réservations'!$E$2:$E$501,"&lt;="&amp;AC$3,'Réservations'!$F$2:$F$501,"&gt;"&amp;AC$3,'Réservations'!$N$2:$N$501,"&lt;&gt;Annulée"))</f>
        <v/>
      </c>
      <c r="AD18" s="17">
        <f>IF($A18="","",COUNTIFS('Réservations'!$D$2:$D$501,$A18,'Réservations'!$E$2:$E$501,"&lt;="&amp;AD$3,'Réservations'!$F$2:$F$501,"&gt;"&amp;AD$3,'Réservations'!$N$2:$N$501,"&lt;&gt;Annulée"))</f>
        <v/>
      </c>
      <c r="AE18" s="17">
        <f>IF($A18="","",COUNTIFS('Réservations'!$D$2:$D$501,$A18,'Réservations'!$E$2:$E$501,"&lt;="&amp;AE$3,'Réservations'!$F$2:$F$501,"&gt;"&amp;AE$3,'Réservations'!$N$2:$N$501,"&lt;&gt;Annulée"))</f>
        <v/>
      </c>
      <c r="AF18" s="17">
        <f>IF($A18="","",COUNTIFS('Réservations'!$D$2:$D$501,$A18,'Réservations'!$E$2:$E$501,"&lt;="&amp;AF$3,'Réservations'!$F$2:$F$501,"&gt;"&amp;AF$3,'Réservations'!$N$2:$N$501,"&lt;&gt;Annulée"))</f>
        <v/>
      </c>
    </row>
    <row r="19">
      <c r="A19" s="16">
        <f>IF('Chambres'!A17="","",'Chambres'!A17)</f>
        <v/>
      </c>
      <c r="B19" s="17">
        <f>IF($A19="","",COUNTIFS('Réservations'!$D$2:$D$501,$A19,'Réservations'!$E$2:$E$501,"&lt;="&amp;B$3,'Réservations'!$F$2:$F$501,"&gt;"&amp;B$3,'Réservations'!$N$2:$N$501,"&lt;&gt;Annulée"))</f>
        <v/>
      </c>
      <c r="C19" s="17">
        <f>IF($A19="","",COUNTIFS('Réservations'!$D$2:$D$501,$A19,'Réservations'!$E$2:$E$501,"&lt;="&amp;C$3,'Réservations'!$F$2:$F$501,"&gt;"&amp;C$3,'Réservations'!$N$2:$N$501,"&lt;&gt;Annulée"))</f>
        <v/>
      </c>
      <c r="D19" s="17">
        <f>IF($A19="","",COUNTIFS('Réservations'!$D$2:$D$501,$A19,'Réservations'!$E$2:$E$501,"&lt;="&amp;D$3,'Réservations'!$F$2:$F$501,"&gt;"&amp;D$3,'Réservations'!$N$2:$N$501,"&lt;&gt;Annulée"))</f>
        <v/>
      </c>
      <c r="E19" s="17">
        <f>IF($A19="","",COUNTIFS('Réservations'!$D$2:$D$501,$A19,'Réservations'!$E$2:$E$501,"&lt;="&amp;E$3,'Réservations'!$F$2:$F$501,"&gt;"&amp;E$3,'Réservations'!$N$2:$N$501,"&lt;&gt;Annulée"))</f>
        <v/>
      </c>
      <c r="F19" s="17">
        <f>IF($A19="","",COUNTIFS('Réservations'!$D$2:$D$501,$A19,'Réservations'!$E$2:$E$501,"&lt;="&amp;F$3,'Réservations'!$F$2:$F$501,"&gt;"&amp;F$3,'Réservations'!$N$2:$N$501,"&lt;&gt;Annulée"))</f>
        <v/>
      </c>
      <c r="G19" s="17">
        <f>IF($A19="","",COUNTIFS('Réservations'!$D$2:$D$501,$A19,'Réservations'!$E$2:$E$501,"&lt;="&amp;G$3,'Réservations'!$F$2:$F$501,"&gt;"&amp;G$3,'Réservations'!$N$2:$N$501,"&lt;&gt;Annulée"))</f>
        <v/>
      </c>
      <c r="H19" s="17">
        <f>IF($A19="","",COUNTIFS('Réservations'!$D$2:$D$501,$A19,'Réservations'!$E$2:$E$501,"&lt;="&amp;H$3,'Réservations'!$F$2:$F$501,"&gt;"&amp;H$3,'Réservations'!$N$2:$N$501,"&lt;&gt;Annulée"))</f>
        <v/>
      </c>
      <c r="I19" s="17">
        <f>IF($A19="","",COUNTIFS('Réservations'!$D$2:$D$501,$A19,'Réservations'!$E$2:$E$501,"&lt;="&amp;I$3,'Réservations'!$F$2:$F$501,"&gt;"&amp;I$3,'Réservations'!$N$2:$N$501,"&lt;&gt;Annulée"))</f>
        <v/>
      </c>
      <c r="J19" s="17">
        <f>IF($A19="","",COUNTIFS('Réservations'!$D$2:$D$501,$A19,'Réservations'!$E$2:$E$501,"&lt;="&amp;J$3,'Réservations'!$F$2:$F$501,"&gt;"&amp;J$3,'Réservations'!$N$2:$N$501,"&lt;&gt;Annulée"))</f>
        <v/>
      </c>
      <c r="K19" s="17">
        <f>IF($A19="","",COUNTIFS('Réservations'!$D$2:$D$501,$A19,'Réservations'!$E$2:$E$501,"&lt;="&amp;K$3,'Réservations'!$F$2:$F$501,"&gt;"&amp;K$3,'Réservations'!$N$2:$N$501,"&lt;&gt;Annulée"))</f>
        <v/>
      </c>
      <c r="L19" s="17">
        <f>IF($A19="","",COUNTIFS('Réservations'!$D$2:$D$501,$A19,'Réservations'!$E$2:$E$501,"&lt;="&amp;L$3,'Réservations'!$F$2:$F$501,"&gt;"&amp;L$3,'Réservations'!$N$2:$N$501,"&lt;&gt;Annulée"))</f>
        <v/>
      </c>
      <c r="M19" s="17">
        <f>IF($A19="","",COUNTIFS('Réservations'!$D$2:$D$501,$A19,'Réservations'!$E$2:$E$501,"&lt;="&amp;M$3,'Réservations'!$F$2:$F$501,"&gt;"&amp;M$3,'Réservations'!$N$2:$N$501,"&lt;&gt;Annulée"))</f>
        <v/>
      </c>
      <c r="N19" s="17">
        <f>IF($A19="","",COUNTIFS('Réservations'!$D$2:$D$501,$A19,'Réservations'!$E$2:$E$501,"&lt;="&amp;N$3,'Réservations'!$F$2:$F$501,"&gt;"&amp;N$3,'Réservations'!$N$2:$N$501,"&lt;&gt;Annulée"))</f>
        <v/>
      </c>
      <c r="O19" s="17">
        <f>IF($A19="","",COUNTIFS('Réservations'!$D$2:$D$501,$A19,'Réservations'!$E$2:$E$501,"&lt;="&amp;O$3,'Réservations'!$F$2:$F$501,"&gt;"&amp;O$3,'Réservations'!$N$2:$N$501,"&lt;&gt;Annulée"))</f>
        <v/>
      </c>
      <c r="P19" s="17">
        <f>IF($A19="","",COUNTIFS('Réservations'!$D$2:$D$501,$A19,'Réservations'!$E$2:$E$501,"&lt;="&amp;P$3,'Réservations'!$F$2:$F$501,"&gt;"&amp;P$3,'Réservations'!$N$2:$N$501,"&lt;&gt;Annulée"))</f>
        <v/>
      </c>
      <c r="Q19" s="17">
        <f>IF($A19="","",COUNTIFS('Réservations'!$D$2:$D$501,$A19,'Réservations'!$E$2:$E$501,"&lt;="&amp;Q$3,'Réservations'!$F$2:$F$501,"&gt;"&amp;Q$3,'Réservations'!$N$2:$N$501,"&lt;&gt;Annulée"))</f>
        <v/>
      </c>
      <c r="R19" s="17">
        <f>IF($A19="","",COUNTIFS('Réservations'!$D$2:$D$501,$A19,'Réservations'!$E$2:$E$501,"&lt;="&amp;R$3,'Réservations'!$F$2:$F$501,"&gt;"&amp;R$3,'Réservations'!$N$2:$N$501,"&lt;&gt;Annulée"))</f>
        <v/>
      </c>
      <c r="S19" s="17">
        <f>IF($A19="","",COUNTIFS('Réservations'!$D$2:$D$501,$A19,'Réservations'!$E$2:$E$501,"&lt;="&amp;S$3,'Réservations'!$F$2:$F$501,"&gt;"&amp;S$3,'Réservations'!$N$2:$N$501,"&lt;&gt;Annulée"))</f>
        <v/>
      </c>
      <c r="T19" s="17">
        <f>IF($A19="","",COUNTIFS('Réservations'!$D$2:$D$501,$A19,'Réservations'!$E$2:$E$501,"&lt;="&amp;T$3,'Réservations'!$F$2:$F$501,"&gt;"&amp;T$3,'Réservations'!$N$2:$N$501,"&lt;&gt;Annulée"))</f>
        <v/>
      </c>
      <c r="U19" s="17">
        <f>IF($A19="","",COUNTIFS('Réservations'!$D$2:$D$501,$A19,'Réservations'!$E$2:$E$501,"&lt;="&amp;U$3,'Réservations'!$F$2:$F$501,"&gt;"&amp;U$3,'Réservations'!$N$2:$N$501,"&lt;&gt;Annulée"))</f>
        <v/>
      </c>
      <c r="V19" s="17">
        <f>IF($A19="","",COUNTIFS('Réservations'!$D$2:$D$501,$A19,'Réservations'!$E$2:$E$501,"&lt;="&amp;V$3,'Réservations'!$F$2:$F$501,"&gt;"&amp;V$3,'Réservations'!$N$2:$N$501,"&lt;&gt;Annulée"))</f>
        <v/>
      </c>
      <c r="W19" s="17">
        <f>IF($A19="","",COUNTIFS('Réservations'!$D$2:$D$501,$A19,'Réservations'!$E$2:$E$501,"&lt;="&amp;W$3,'Réservations'!$F$2:$F$501,"&gt;"&amp;W$3,'Réservations'!$N$2:$N$501,"&lt;&gt;Annulée"))</f>
        <v/>
      </c>
      <c r="X19" s="17">
        <f>IF($A19="","",COUNTIFS('Réservations'!$D$2:$D$501,$A19,'Réservations'!$E$2:$E$501,"&lt;="&amp;X$3,'Réservations'!$F$2:$F$501,"&gt;"&amp;X$3,'Réservations'!$N$2:$N$501,"&lt;&gt;Annulée"))</f>
        <v/>
      </c>
      <c r="Y19" s="17">
        <f>IF($A19="","",COUNTIFS('Réservations'!$D$2:$D$501,$A19,'Réservations'!$E$2:$E$501,"&lt;="&amp;Y$3,'Réservations'!$F$2:$F$501,"&gt;"&amp;Y$3,'Réservations'!$N$2:$N$501,"&lt;&gt;Annulée"))</f>
        <v/>
      </c>
      <c r="Z19" s="17">
        <f>IF($A19="","",COUNTIFS('Réservations'!$D$2:$D$501,$A19,'Réservations'!$E$2:$E$501,"&lt;="&amp;Z$3,'Réservations'!$F$2:$F$501,"&gt;"&amp;Z$3,'Réservations'!$N$2:$N$501,"&lt;&gt;Annulée"))</f>
        <v/>
      </c>
      <c r="AA19" s="17">
        <f>IF($A19="","",COUNTIFS('Réservations'!$D$2:$D$501,$A19,'Réservations'!$E$2:$E$501,"&lt;="&amp;AA$3,'Réservations'!$F$2:$F$501,"&gt;"&amp;AA$3,'Réservations'!$N$2:$N$501,"&lt;&gt;Annulée"))</f>
        <v/>
      </c>
      <c r="AB19" s="17">
        <f>IF($A19="","",COUNTIFS('Réservations'!$D$2:$D$501,$A19,'Réservations'!$E$2:$E$501,"&lt;="&amp;AB$3,'Réservations'!$F$2:$F$501,"&gt;"&amp;AB$3,'Réservations'!$N$2:$N$501,"&lt;&gt;Annulée"))</f>
        <v/>
      </c>
      <c r="AC19" s="17">
        <f>IF($A19="","",COUNTIFS('Réservations'!$D$2:$D$501,$A19,'Réservations'!$E$2:$E$501,"&lt;="&amp;AC$3,'Réservations'!$F$2:$F$501,"&gt;"&amp;AC$3,'Réservations'!$N$2:$N$501,"&lt;&gt;Annulée"))</f>
        <v/>
      </c>
      <c r="AD19" s="17">
        <f>IF($A19="","",COUNTIFS('Réservations'!$D$2:$D$501,$A19,'Réservations'!$E$2:$E$501,"&lt;="&amp;AD$3,'Réservations'!$F$2:$F$501,"&gt;"&amp;AD$3,'Réservations'!$N$2:$N$501,"&lt;&gt;Annulée"))</f>
        <v/>
      </c>
      <c r="AE19" s="17">
        <f>IF($A19="","",COUNTIFS('Réservations'!$D$2:$D$501,$A19,'Réservations'!$E$2:$E$501,"&lt;="&amp;AE$3,'Réservations'!$F$2:$F$501,"&gt;"&amp;AE$3,'Réservations'!$N$2:$N$501,"&lt;&gt;Annulée"))</f>
        <v/>
      </c>
      <c r="AF19" s="17">
        <f>IF($A19="","",COUNTIFS('Réservations'!$D$2:$D$501,$A19,'Réservations'!$E$2:$E$501,"&lt;="&amp;AF$3,'Réservations'!$F$2:$F$501,"&gt;"&amp;AF$3,'Réservations'!$N$2:$N$501,"&lt;&gt;Annulée"))</f>
        <v/>
      </c>
    </row>
    <row r="20">
      <c r="A20" s="16">
        <f>IF('Chambres'!A18="","",'Chambres'!A18)</f>
        <v/>
      </c>
      <c r="B20" s="17">
        <f>IF($A20="","",COUNTIFS('Réservations'!$D$2:$D$501,$A20,'Réservations'!$E$2:$E$501,"&lt;="&amp;B$3,'Réservations'!$F$2:$F$501,"&gt;"&amp;B$3,'Réservations'!$N$2:$N$501,"&lt;&gt;Annulée"))</f>
        <v/>
      </c>
      <c r="C20" s="17">
        <f>IF($A20="","",COUNTIFS('Réservations'!$D$2:$D$501,$A20,'Réservations'!$E$2:$E$501,"&lt;="&amp;C$3,'Réservations'!$F$2:$F$501,"&gt;"&amp;C$3,'Réservations'!$N$2:$N$501,"&lt;&gt;Annulée"))</f>
        <v/>
      </c>
      <c r="D20" s="17">
        <f>IF($A20="","",COUNTIFS('Réservations'!$D$2:$D$501,$A20,'Réservations'!$E$2:$E$501,"&lt;="&amp;D$3,'Réservations'!$F$2:$F$501,"&gt;"&amp;D$3,'Réservations'!$N$2:$N$501,"&lt;&gt;Annulée"))</f>
        <v/>
      </c>
      <c r="E20" s="17">
        <f>IF($A20="","",COUNTIFS('Réservations'!$D$2:$D$501,$A20,'Réservations'!$E$2:$E$501,"&lt;="&amp;E$3,'Réservations'!$F$2:$F$501,"&gt;"&amp;E$3,'Réservations'!$N$2:$N$501,"&lt;&gt;Annulée"))</f>
        <v/>
      </c>
      <c r="F20" s="17">
        <f>IF($A20="","",COUNTIFS('Réservations'!$D$2:$D$501,$A20,'Réservations'!$E$2:$E$501,"&lt;="&amp;F$3,'Réservations'!$F$2:$F$501,"&gt;"&amp;F$3,'Réservations'!$N$2:$N$501,"&lt;&gt;Annulée"))</f>
        <v/>
      </c>
      <c r="G20" s="17">
        <f>IF($A20="","",COUNTIFS('Réservations'!$D$2:$D$501,$A20,'Réservations'!$E$2:$E$501,"&lt;="&amp;G$3,'Réservations'!$F$2:$F$501,"&gt;"&amp;G$3,'Réservations'!$N$2:$N$501,"&lt;&gt;Annulée"))</f>
        <v/>
      </c>
      <c r="H20" s="17">
        <f>IF($A20="","",COUNTIFS('Réservations'!$D$2:$D$501,$A20,'Réservations'!$E$2:$E$501,"&lt;="&amp;H$3,'Réservations'!$F$2:$F$501,"&gt;"&amp;H$3,'Réservations'!$N$2:$N$501,"&lt;&gt;Annulée"))</f>
        <v/>
      </c>
      <c r="I20" s="17">
        <f>IF($A20="","",COUNTIFS('Réservations'!$D$2:$D$501,$A20,'Réservations'!$E$2:$E$501,"&lt;="&amp;I$3,'Réservations'!$F$2:$F$501,"&gt;"&amp;I$3,'Réservations'!$N$2:$N$501,"&lt;&gt;Annulée"))</f>
        <v/>
      </c>
      <c r="J20" s="17">
        <f>IF($A20="","",COUNTIFS('Réservations'!$D$2:$D$501,$A20,'Réservations'!$E$2:$E$501,"&lt;="&amp;J$3,'Réservations'!$F$2:$F$501,"&gt;"&amp;J$3,'Réservations'!$N$2:$N$501,"&lt;&gt;Annulée"))</f>
        <v/>
      </c>
      <c r="K20" s="17">
        <f>IF($A20="","",COUNTIFS('Réservations'!$D$2:$D$501,$A20,'Réservations'!$E$2:$E$501,"&lt;="&amp;K$3,'Réservations'!$F$2:$F$501,"&gt;"&amp;K$3,'Réservations'!$N$2:$N$501,"&lt;&gt;Annulée"))</f>
        <v/>
      </c>
      <c r="L20" s="17">
        <f>IF($A20="","",COUNTIFS('Réservations'!$D$2:$D$501,$A20,'Réservations'!$E$2:$E$501,"&lt;="&amp;L$3,'Réservations'!$F$2:$F$501,"&gt;"&amp;L$3,'Réservations'!$N$2:$N$501,"&lt;&gt;Annulée"))</f>
        <v/>
      </c>
      <c r="M20" s="17">
        <f>IF($A20="","",COUNTIFS('Réservations'!$D$2:$D$501,$A20,'Réservations'!$E$2:$E$501,"&lt;="&amp;M$3,'Réservations'!$F$2:$F$501,"&gt;"&amp;M$3,'Réservations'!$N$2:$N$501,"&lt;&gt;Annulée"))</f>
        <v/>
      </c>
      <c r="N20" s="17">
        <f>IF($A20="","",COUNTIFS('Réservations'!$D$2:$D$501,$A20,'Réservations'!$E$2:$E$501,"&lt;="&amp;N$3,'Réservations'!$F$2:$F$501,"&gt;"&amp;N$3,'Réservations'!$N$2:$N$501,"&lt;&gt;Annulée"))</f>
        <v/>
      </c>
      <c r="O20" s="17">
        <f>IF($A20="","",COUNTIFS('Réservations'!$D$2:$D$501,$A20,'Réservations'!$E$2:$E$501,"&lt;="&amp;O$3,'Réservations'!$F$2:$F$501,"&gt;"&amp;O$3,'Réservations'!$N$2:$N$501,"&lt;&gt;Annulée"))</f>
        <v/>
      </c>
      <c r="P20" s="17">
        <f>IF($A20="","",COUNTIFS('Réservations'!$D$2:$D$501,$A20,'Réservations'!$E$2:$E$501,"&lt;="&amp;P$3,'Réservations'!$F$2:$F$501,"&gt;"&amp;P$3,'Réservations'!$N$2:$N$501,"&lt;&gt;Annulée"))</f>
        <v/>
      </c>
      <c r="Q20" s="17">
        <f>IF($A20="","",COUNTIFS('Réservations'!$D$2:$D$501,$A20,'Réservations'!$E$2:$E$501,"&lt;="&amp;Q$3,'Réservations'!$F$2:$F$501,"&gt;"&amp;Q$3,'Réservations'!$N$2:$N$501,"&lt;&gt;Annulée"))</f>
        <v/>
      </c>
      <c r="R20" s="17">
        <f>IF($A20="","",COUNTIFS('Réservations'!$D$2:$D$501,$A20,'Réservations'!$E$2:$E$501,"&lt;="&amp;R$3,'Réservations'!$F$2:$F$501,"&gt;"&amp;R$3,'Réservations'!$N$2:$N$501,"&lt;&gt;Annulée"))</f>
        <v/>
      </c>
      <c r="S20" s="17">
        <f>IF($A20="","",COUNTIFS('Réservations'!$D$2:$D$501,$A20,'Réservations'!$E$2:$E$501,"&lt;="&amp;S$3,'Réservations'!$F$2:$F$501,"&gt;"&amp;S$3,'Réservations'!$N$2:$N$501,"&lt;&gt;Annulée"))</f>
        <v/>
      </c>
      <c r="T20" s="17">
        <f>IF($A20="","",COUNTIFS('Réservations'!$D$2:$D$501,$A20,'Réservations'!$E$2:$E$501,"&lt;="&amp;T$3,'Réservations'!$F$2:$F$501,"&gt;"&amp;T$3,'Réservations'!$N$2:$N$501,"&lt;&gt;Annulée"))</f>
        <v/>
      </c>
      <c r="U20" s="17">
        <f>IF($A20="","",COUNTIFS('Réservations'!$D$2:$D$501,$A20,'Réservations'!$E$2:$E$501,"&lt;="&amp;U$3,'Réservations'!$F$2:$F$501,"&gt;"&amp;U$3,'Réservations'!$N$2:$N$501,"&lt;&gt;Annulée"))</f>
        <v/>
      </c>
      <c r="V20" s="17">
        <f>IF($A20="","",COUNTIFS('Réservations'!$D$2:$D$501,$A20,'Réservations'!$E$2:$E$501,"&lt;="&amp;V$3,'Réservations'!$F$2:$F$501,"&gt;"&amp;V$3,'Réservations'!$N$2:$N$501,"&lt;&gt;Annulée"))</f>
        <v/>
      </c>
      <c r="W20" s="17">
        <f>IF($A20="","",COUNTIFS('Réservations'!$D$2:$D$501,$A20,'Réservations'!$E$2:$E$501,"&lt;="&amp;W$3,'Réservations'!$F$2:$F$501,"&gt;"&amp;W$3,'Réservations'!$N$2:$N$501,"&lt;&gt;Annulée"))</f>
        <v/>
      </c>
      <c r="X20" s="17">
        <f>IF($A20="","",COUNTIFS('Réservations'!$D$2:$D$501,$A20,'Réservations'!$E$2:$E$501,"&lt;="&amp;X$3,'Réservations'!$F$2:$F$501,"&gt;"&amp;X$3,'Réservations'!$N$2:$N$501,"&lt;&gt;Annulée"))</f>
        <v/>
      </c>
      <c r="Y20" s="17">
        <f>IF($A20="","",COUNTIFS('Réservations'!$D$2:$D$501,$A20,'Réservations'!$E$2:$E$501,"&lt;="&amp;Y$3,'Réservations'!$F$2:$F$501,"&gt;"&amp;Y$3,'Réservations'!$N$2:$N$501,"&lt;&gt;Annulée"))</f>
        <v/>
      </c>
      <c r="Z20" s="17">
        <f>IF($A20="","",COUNTIFS('Réservations'!$D$2:$D$501,$A20,'Réservations'!$E$2:$E$501,"&lt;="&amp;Z$3,'Réservations'!$F$2:$F$501,"&gt;"&amp;Z$3,'Réservations'!$N$2:$N$501,"&lt;&gt;Annulée"))</f>
        <v/>
      </c>
      <c r="AA20" s="17">
        <f>IF($A20="","",COUNTIFS('Réservations'!$D$2:$D$501,$A20,'Réservations'!$E$2:$E$501,"&lt;="&amp;AA$3,'Réservations'!$F$2:$F$501,"&gt;"&amp;AA$3,'Réservations'!$N$2:$N$501,"&lt;&gt;Annulée"))</f>
        <v/>
      </c>
      <c r="AB20" s="17">
        <f>IF($A20="","",COUNTIFS('Réservations'!$D$2:$D$501,$A20,'Réservations'!$E$2:$E$501,"&lt;="&amp;AB$3,'Réservations'!$F$2:$F$501,"&gt;"&amp;AB$3,'Réservations'!$N$2:$N$501,"&lt;&gt;Annulée"))</f>
        <v/>
      </c>
      <c r="AC20" s="17">
        <f>IF($A20="","",COUNTIFS('Réservations'!$D$2:$D$501,$A20,'Réservations'!$E$2:$E$501,"&lt;="&amp;AC$3,'Réservations'!$F$2:$F$501,"&gt;"&amp;AC$3,'Réservations'!$N$2:$N$501,"&lt;&gt;Annulée"))</f>
        <v/>
      </c>
      <c r="AD20" s="17">
        <f>IF($A20="","",COUNTIFS('Réservations'!$D$2:$D$501,$A20,'Réservations'!$E$2:$E$501,"&lt;="&amp;AD$3,'Réservations'!$F$2:$F$501,"&gt;"&amp;AD$3,'Réservations'!$N$2:$N$501,"&lt;&gt;Annulée"))</f>
        <v/>
      </c>
      <c r="AE20" s="17">
        <f>IF($A20="","",COUNTIFS('Réservations'!$D$2:$D$501,$A20,'Réservations'!$E$2:$E$501,"&lt;="&amp;AE$3,'Réservations'!$F$2:$F$501,"&gt;"&amp;AE$3,'Réservations'!$N$2:$N$501,"&lt;&gt;Annulée"))</f>
        <v/>
      </c>
      <c r="AF20" s="17">
        <f>IF($A20="","",COUNTIFS('Réservations'!$D$2:$D$501,$A20,'Réservations'!$E$2:$E$501,"&lt;="&amp;AF$3,'Réservations'!$F$2:$F$501,"&gt;"&amp;AF$3,'Réservations'!$N$2:$N$501,"&lt;&gt;Annulée"))</f>
        <v/>
      </c>
    </row>
    <row r="21">
      <c r="A21" s="16">
        <f>IF('Chambres'!A19="","",'Chambres'!A19)</f>
        <v/>
      </c>
      <c r="B21" s="17">
        <f>IF($A21="","",COUNTIFS('Réservations'!$D$2:$D$501,$A21,'Réservations'!$E$2:$E$501,"&lt;="&amp;B$3,'Réservations'!$F$2:$F$501,"&gt;"&amp;B$3,'Réservations'!$N$2:$N$501,"&lt;&gt;Annulée"))</f>
        <v/>
      </c>
      <c r="C21" s="17">
        <f>IF($A21="","",COUNTIFS('Réservations'!$D$2:$D$501,$A21,'Réservations'!$E$2:$E$501,"&lt;="&amp;C$3,'Réservations'!$F$2:$F$501,"&gt;"&amp;C$3,'Réservations'!$N$2:$N$501,"&lt;&gt;Annulée"))</f>
        <v/>
      </c>
      <c r="D21" s="17">
        <f>IF($A21="","",COUNTIFS('Réservations'!$D$2:$D$501,$A21,'Réservations'!$E$2:$E$501,"&lt;="&amp;D$3,'Réservations'!$F$2:$F$501,"&gt;"&amp;D$3,'Réservations'!$N$2:$N$501,"&lt;&gt;Annulée"))</f>
        <v/>
      </c>
      <c r="E21" s="17">
        <f>IF($A21="","",COUNTIFS('Réservations'!$D$2:$D$501,$A21,'Réservations'!$E$2:$E$501,"&lt;="&amp;E$3,'Réservations'!$F$2:$F$501,"&gt;"&amp;E$3,'Réservations'!$N$2:$N$501,"&lt;&gt;Annulée"))</f>
        <v/>
      </c>
      <c r="F21" s="17">
        <f>IF($A21="","",COUNTIFS('Réservations'!$D$2:$D$501,$A21,'Réservations'!$E$2:$E$501,"&lt;="&amp;F$3,'Réservations'!$F$2:$F$501,"&gt;"&amp;F$3,'Réservations'!$N$2:$N$501,"&lt;&gt;Annulée"))</f>
        <v/>
      </c>
      <c r="G21" s="17">
        <f>IF($A21="","",COUNTIFS('Réservations'!$D$2:$D$501,$A21,'Réservations'!$E$2:$E$501,"&lt;="&amp;G$3,'Réservations'!$F$2:$F$501,"&gt;"&amp;G$3,'Réservations'!$N$2:$N$501,"&lt;&gt;Annulée"))</f>
        <v/>
      </c>
      <c r="H21" s="17">
        <f>IF($A21="","",COUNTIFS('Réservations'!$D$2:$D$501,$A21,'Réservations'!$E$2:$E$501,"&lt;="&amp;H$3,'Réservations'!$F$2:$F$501,"&gt;"&amp;H$3,'Réservations'!$N$2:$N$501,"&lt;&gt;Annulée"))</f>
        <v/>
      </c>
      <c r="I21" s="17">
        <f>IF($A21="","",COUNTIFS('Réservations'!$D$2:$D$501,$A21,'Réservations'!$E$2:$E$501,"&lt;="&amp;I$3,'Réservations'!$F$2:$F$501,"&gt;"&amp;I$3,'Réservations'!$N$2:$N$501,"&lt;&gt;Annulée"))</f>
        <v/>
      </c>
      <c r="J21" s="17">
        <f>IF($A21="","",COUNTIFS('Réservations'!$D$2:$D$501,$A21,'Réservations'!$E$2:$E$501,"&lt;="&amp;J$3,'Réservations'!$F$2:$F$501,"&gt;"&amp;J$3,'Réservations'!$N$2:$N$501,"&lt;&gt;Annulée"))</f>
        <v/>
      </c>
      <c r="K21" s="17">
        <f>IF($A21="","",COUNTIFS('Réservations'!$D$2:$D$501,$A21,'Réservations'!$E$2:$E$501,"&lt;="&amp;K$3,'Réservations'!$F$2:$F$501,"&gt;"&amp;K$3,'Réservations'!$N$2:$N$501,"&lt;&gt;Annulée"))</f>
        <v/>
      </c>
      <c r="L21" s="17">
        <f>IF($A21="","",COUNTIFS('Réservations'!$D$2:$D$501,$A21,'Réservations'!$E$2:$E$501,"&lt;="&amp;L$3,'Réservations'!$F$2:$F$501,"&gt;"&amp;L$3,'Réservations'!$N$2:$N$501,"&lt;&gt;Annulée"))</f>
        <v/>
      </c>
      <c r="M21" s="17">
        <f>IF($A21="","",COUNTIFS('Réservations'!$D$2:$D$501,$A21,'Réservations'!$E$2:$E$501,"&lt;="&amp;M$3,'Réservations'!$F$2:$F$501,"&gt;"&amp;M$3,'Réservations'!$N$2:$N$501,"&lt;&gt;Annulée"))</f>
        <v/>
      </c>
      <c r="N21" s="17">
        <f>IF($A21="","",COUNTIFS('Réservations'!$D$2:$D$501,$A21,'Réservations'!$E$2:$E$501,"&lt;="&amp;N$3,'Réservations'!$F$2:$F$501,"&gt;"&amp;N$3,'Réservations'!$N$2:$N$501,"&lt;&gt;Annulée"))</f>
        <v/>
      </c>
      <c r="O21" s="17">
        <f>IF($A21="","",COUNTIFS('Réservations'!$D$2:$D$501,$A21,'Réservations'!$E$2:$E$501,"&lt;="&amp;O$3,'Réservations'!$F$2:$F$501,"&gt;"&amp;O$3,'Réservations'!$N$2:$N$501,"&lt;&gt;Annulée"))</f>
        <v/>
      </c>
      <c r="P21" s="17">
        <f>IF($A21="","",COUNTIFS('Réservations'!$D$2:$D$501,$A21,'Réservations'!$E$2:$E$501,"&lt;="&amp;P$3,'Réservations'!$F$2:$F$501,"&gt;"&amp;P$3,'Réservations'!$N$2:$N$501,"&lt;&gt;Annulée"))</f>
        <v/>
      </c>
      <c r="Q21" s="17">
        <f>IF($A21="","",COUNTIFS('Réservations'!$D$2:$D$501,$A21,'Réservations'!$E$2:$E$501,"&lt;="&amp;Q$3,'Réservations'!$F$2:$F$501,"&gt;"&amp;Q$3,'Réservations'!$N$2:$N$501,"&lt;&gt;Annulée"))</f>
        <v/>
      </c>
      <c r="R21" s="17">
        <f>IF($A21="","",COUNTIFS('Réservations'!$D$2:$D$501,$A21,'Réservations'!$E$2:$E$501,"&lt;="&amp;R$3,'Réservations'!$F$2:$F$501,"&gt;"&amp;R$3,'Réservations'!$N$2:$N$501,"&lt;&gt;Annulée"))</f>
        <v/>
      </c>
      <c r="S21" s="17">
        <f>IF($A21="","",COUNTIFS('Réservations'!$D$2:$D$501,$A21,'Réservations'!$E$2:$E$501,"&lt;="&amp;S$3,'Réservations'!$F$2:$F$501,"&gt;"&amp;S$3,'Réservations'!$N$2:$N$501,"&lt;&gt;Annulée"))</f>
        <v/>
      </c>
      <c r="T21" s="17">
        <f>IF($A21="","",COUNTIFS('Réservations'!$D$2:$D$501,$A21,'Réservations'!$E$2:$E$501,"&lt;="&amp;T$3,'Réservations'!$F$2:$F$501,"&gt;"&amp;T$3,'Réservations'!$N$2:$N$501,"&lt;&gt;Annulée"))</f>
        <v/>
      </c>
      <c r="U21" s="17">
        <f>IF($A21="","",COUNTIFS('Réservations'!$D$2:$D$501,$A21,'Réservations'!$E$2:$E$501,"&lt;="&amp;U$3,'Réservations'!$F$2:$F$501,"&gt;"&amp;U$3,'Réservations'!$N$2:$N$501,"&lt;&gt;Annulée"))</f>
        <v/>
      </c>
      <c r="V21" s="17">
        <f>IF($A21="","",COUNTIFS('Réservations'!$D$2:$D$501,$A21,'Réservations'!$E$2:$E$501,"&lt;="&amp;V$3,'Réservations'!$F$2:$F$501,"&gt;"&amp;V$3,'Réservations'!$N$2:$N$501,"&lt;&gt;Annulée"))</f>
        <v/>
      </c>
      <c r="W21" s="17">
        <f>IF($A21="","",COUNTIFS('Réservations'!$D$2:$D$501,$A21,'Réservations'!$E$2:$E$501,"&lt;="&amp;W$3,'Réservations'!$F$2:$F$501,"&gt;"&amp;W$3,'Réservations'!$N$2:$N$501,"&lt;&gt;Annulée"))</f>
        <v/>
      </c>
      <c r="X21" s="17">
        <f>IF($A21="","",COUNTIFS('Réservations'!$D$2:$D$501,$A21,'Réservations'!$E$2:$E$501,"&lt;="&amp;X$3,'Réservations'!$F$2:$F$501,"&gt;"&amp;X$3,'Réservations'!$N$2:$N$501,"&lt;&gt;Annulée"))</f>
        <v/>
      </c>
      <c r="Y21" s="17">
        <f>IF($A21="","",COUNTIFS('Réservations'!$D$2:$D$501,$A21,'Réservations'!$E$2:$E$501,"&lt;="&amp;Y$3,'Réservations'!$F$2:$F$501,"&gt;"&amp;Y$3,'Réservations'!$N$2:$N$501,"&lt;&gt;Annulée"))</f>
        <v/>
      </c>
      <c r="Z21" s="17">
        <f>IF($A21="","",COUNTIFS('Réservations'!$D$2:$D$501,$A21,'Réservations'!$E$2:$E$501,"&lt;="&amp;Z$3,'Réservations'!$F$2:$F$501,"&gt;"&amp;Z$3,'Réservations'!$N$2:$N$501,"&lt;&gt;Annulée"))</f>
        <v/>
      </c>
      <c r="AA21" s="17">
        <f>IF($A21="","",COUNTIFS('Réservations'!$D$2:$D$501,$A21,'Réservations'!$E$2:$E$501,"&lt;="&amp;AA$3,'Réservations'!$F$2:$F$501,"&gt;"&amp;AA$3,'Réservations'!$N$2:$N$501,"&lt;&gt;Annulée"))</f>
        <v/>
      </c>
      <c r="AB21" s="17">
        <f>IF($A21="","",COUNTIFS('Réservations'!$D$2:$D$501,$A21,'Réservations'!$E$2:$E$501,"&lt;="&amp;AB$3,'Réservations'!$F$2:$F$501,"&gt;"&amp;AB$3,'Réservations'!$N$2:$N$501,"&lt;&gt;Annulée"))</f>
        <v/>
      </c>
      <c r="AC21" s="17">
        <f>IF($A21="","",COUNTIFS('Réservations'!$D$2:$D$501,$A21,'Réservations'!$E$2:$E$501,"&lt;="&amp;AC$3,'Réservations'!$F$2:$F$501,"&gt;"&amp;AC$3,'Réservations'!$N$2:$N$501,"&lt;&gt;Annulée"))</f>
        <v/>
      </c>
      <c r="AD21" s="17">
        <f>IF($A21="","",COUNTIFS('Réservations'!$D$2:$D$501,$A21,'Réservations'!$E$2:$E$501,"&lt;="&amp;AD$3,'Réservations'!$F$2:$F$501,"&gt;"&amp;AD$3,'Réservations'!$N$2:$N$501,"&lt;&gt;Annulée"))</f>
        <v/>
      </c>
      <c r="AE21" s="17">
        <f>IF($A21="","",COUNTIFS('Réservations'!$D$2:$D$501,$A21,'Réservations'!$E$2:$E$501,"&lt;="&amp;AE$3,'Réservations'!$F$2:$F$501,"&gt;"&amp;AE$3,'Réservations'!$N$2:$N$501,"&lt;&gt;Annulée"))</f>
        <v/>
      </c>
      <c r="AF21" s="17">
        <f>IF($A21="","",COUNTIFS('Réservations'!$D$2:$D$501,$A21,'Réservations'!$E$2:$E$501,"&lt;="&amp;AF$3,'Réservations'!$F$2:$F$501,"&gt;"&amp;AF$3,'Réservations'!$N$2:$N$501,"&lt;&gt;Annulée"))</f>
        <v/>
      </c>
    </row>
    <row r="22">
      <c r="A22" s="16">
        <f>IF('Chambres'!A20="","",'Chambres'!A20)</f>
        <v/>
      </c>
      <c r="B22" s="17">
        <f>IF($A22="","",COUNTIFS('Réservations'!$D$2:$D$501,$A22,'Réservations'!$E$2:$E$501,"&lt;="&amp;B$3,'Réservations'!$F$2:$F$501,"&gt;"&amp;B$3,'Réservations'!$N$2:$N$501,"&lt;&gt;Annulée"))</f>
        <v/>
      </c>
      <c r="C22" s="17">
        <f>IF($A22="","",COUNTIFS('Réservations'!$D$2:$D$501,$A22,'Réservations'!$E$2:$E$501,"&lt;="&amp;C$3,'Réservations'!$F$2:$F$501,"&gt;"&amp;C$3,'Réservations'!$N$2:$N$501,"&lt;&gt;Annulée"))</f>
        <v/>
      </c>
      <c r="D22" s="17">
        <f>IF($A22="","",COUNTIFS('Réservations'!$D$2:$D$501,$A22,'Réservations'!$E$2:$E$501,"&lt;="&amp;D$3,'Réservations'!$F$2:$F$501,"&gt;"&amp;D$3,'Réservations'!$N$2:$N$501,"&lt;&gt;Annulée"))</f>
        <v/>
      </c>
      <c r="E22" s="17">
        <f>IF($A22="","",COUNTIFS('Réservations'!$D$2:$D$501,$A22,'Réservations'!$E$2:$E$501,"&lt;="&amp;E$3,'Réservations'!$F$2:$F$501,"&gt;"&amp;E$3,'Réservations'!$N$2:$N$501,"&lt;&gt;Annulée"))</f>
        <v/>
      </c>
      <c r="F22" s="17">
        <f>IF($A22="","",COUNTIFS('Réservations'!$D$2:$D$501,$A22,'Réservations'!$E$2:$E$501,"&lt;="&amp;F$3,'Réservations'!$F$2:$F$501,"&gt;"&amp;F$3,'Réservations'!$N$2:$N$501,"&lt;&gt;Annulée"))</f>
        <v/>
      </c>
      <c r="G22" s="17">
        <f>IF($A22="","",COUNTIFS('Réservations'!$D$2:$D$501,$A22,'Réservations'!$E$2:$E$501,"&lt;="&amp;G$3,'Réservations'!$F$2:$F$501,"&gt;"&amp;G$3,'Réservations'!$N$2:$N$501,"&lt;&gt;Annulée"))</f>
        <v/>
      </c>
      <c r="H22" s="17">
        <f>IF($A22="","",COUNTIFS('Réservations'!$D$2:$D$501,$A22,'Réservations'!$E$2:$E$501,"&lt;="&amp;H$3,'Réservations'!$F$2:$F$501,"&gt;"&amp;H$3,'Réservations'!$N$2:$N$501,"&lt;&gt;Annulée"))</f>
        <v/>
      </c>
      <c r="I22" s="17">
        <f>IF($A22="","",COUNTIFS('Réservations'!$D$2:$D$501,$A22,'Réservations'!$E$2:$E$501,"&lt;="&amp;I$3,'Réservations'!$F$2:$F$501,"&gt;"&amp;I$3,'Réservations'!$N$2:$N$501,"&lt;&gt;Annulée"))</f>
        <v/>
      </c>
      <c r="J22" s="17">
        <f>IF($A22="","",COUNTIFS('Réservations'!$D$2:$D$501,$A22,'Réservations'!$E$2:$E$501,"&lt;="&amp;J$3,'Réservations'!$F$2:$F$501,"&gt;"&amp;J$3,'Réservations'!$N$2:$N$501,"&lt;&gt;Annulée"))</f>
        <v/>
      </c>
      <c r="K22" s="17">
        <f>IF($A22="","",COUNTIFS('Réservations'!$D$2:$D$501,$A22,'Réservations'!$E$2:$E$501,"&lt;="&amp;K$3,'Réservations'!$F$2:$F$501,"&gt;"&amp;K$3,'Réservations'!$N$2:$N$501,"&lt;&gt;Annulée"))</f>
        <v/>
      </c>
      <c r="L22" s="17">
        <f>IF($A22="","",COUNTIFS('Réservations'!$D$2:$D$501,$A22,'Réservations'!$E$2:$E$501,"&lt;="&amp;L$3,'Réservations'!$F$2:$F$501,"&gt;"&amp;L$3,'Réservations'!$N$2:$N$501,"&lt;&gt;Annulée"))</f>
        <v/>
      </c>
      <c r="M22" s="17">
        <f>IF($A22="","",COUNTIFS('Réservations'!$D$2:$D$501,$A22,'Réservations'!$E$2:$E$501,"&lt;="&amp;M$3,'Réservations'!$F$2:$F$501,"&gt;"&amp;M$3,'Réservations'!$N$2:$N$501,"&lt;&gt;Annulée"))</f>
        <v/>
      </c>
      <c r="N22" s="17">
        <f>IF($A22="","",COUNTIFS('Réservations'!$D$2:$D$501,$A22,'Réservations'!$E$2:$E$501,"&lt;="&amp;N$3,'Réservations'!$F$2:$F$501,"&gt;"&amp;N$3,'Réservations'!$N$2:$N$501,"&lt;&gt;Annulée"))</f>
        <v/>
      </c>
      <c r="O22" s="17">
        <f>IF($A22="","",COUNTIFS('Réservations'!$D$2:$D$501,$A22,'Réservations'!$E$2:$E$501,"&lt;="&amp;O$3,'Réservations'!$F$2:$F$501,"&gt;"&amp;O$3,'Réservations'!$N$2:$N$501,"&lt;&gt;Annulée"))</f>
        <v/>
      </c>
      <c r="P22" s="17">
        <f>IF($A22="","",COUNTIFS('Réservations'!$D$2:$D$501,$A22,'Réservations'!$E$2:$E$501,"&lt;="&amp;P$3,'Réservations'!$F$2:$F$501,"&gt;"&amp;P$3,'Réservations'!$N$2:$N$501,"&lt;&gt;Annulée"))</f>
        <v/>
      </c>
      <c r="Q22" s="17">
        <f>IF($A22="","",COUNTIFS('Réservations'!$D$2:$D$501,$A22,'Réservations'!$E$2:$E$501,"&lt;="&amp;Q$3,'Réservations'!$F$2:$F$501,"&gt;"&amp;Q$3,'Réservations'!$N$2:$N$501,"&lt;&gt;Annulée"))</f>
        <v/>
      </c>
      <c r="R22" s="17">
        <f>IF($A22="","",COUNTIFS('Réservations'!$D$2:$D$501,$A22,'Réservations'!$E$2:$E$501,"&lt;="&amp;R$3,'Réservations'!$F$2:$F$501,"&gt;"&amp;R$3,'Réservations'!$N$2:$N$501,"&lt;&gt;Annulée"))</f>
        <v/>
      </c>
      <c r="S22" s="17">
        <f>IF($A22="","",COUNTIFS('Réservations'!$D$2:$D$501,$A22,'Réservations'!$E$2:$E$501,"&lt;="&amp;S$3,'Réservations'!$F$2:$F$501,"&gt;"&amp;S$3,'Réservations'!$N$2:$N$501,"&lt;&gt;Annulée"))</f>
        <v/>
      </c>
      <c r="T22" s="17">
        <f>IF($A22="","",COUNTIFS('Réservations'!$D$2:$D$501,$A22,'Réservations'!$E$2:$E$501,"&lt;="&amp;T$3,'Réservations'!$F$2:$F$501,"&gt;"&amp;T$3,'Réservations'!$N$2:$N$501,"&lt;&gt;Annulée"))</f>
        <v/>
      </c>
      <c r="U22" s="17">
        <f>IF($A22="","",COUNTIFS('Réservations'!$D$2:$D$501,$A22,'Réservations'!$E$2:$E$501,"&lt;="&amp;U$3,'Réservations'!$F$2:$F$501,"&gt;"&amp;U$3,'Réservations'!$N$2:$N$501,"&lt;&gt;Annulée"))</f>
        <v/>
      </c>
      <c r="V22" s="17">
        <f>IF($A22="","",COUNTIFS('Réservations'!$D$2:$D$501,$A22,'Réservations'!$E$2:$E$501,"&lt;="&amp;V$3,'Réservations'!$F$2:$F$501,"&gt;"&amp;V$3,'Réservations'!$N$2:$N$501,"&lt;&gt;Annulée"))</f>
        <v/>
      </c>
      <c r="W22" s="17">
        <f>IF($A22="","",COUNTIFS('Réservations'!$D$2:$D$501,$A22,'Réservations'!$E$2:$E$501,"&lt;="&amp;W$3,'Réservations'!$F$2:$F$501,"&gt;"&amp;W$3,'Réservations'!$N$2:$N$501,"&lt;&gt;Annulée"))</f>
        <v/>
      </c>
      <c r="X22" s="17">
        <f>IF($A22="","",COUNTIFS('Réservations'!$D$2:$D$501,$A22,'Réservations'!$E$2:$E$501,"&lt;="&amp;X$3,'Réservations'!$F$2:$F$501,"&gt;"&amp;X$3,'Réservations'!$N$2:$N$501,"&lt;&gt;Annulée"))</f>
        <v/>
      </c>
      <c r="Y22" s="17">
        <f>IF($A22="","",COUNTIFS('Réservations'!$D$2:$D$501,$A22,'Réservations'!$E$2:$E$501,"&lt;="&amp;Y$3,'Réservations'!$F$2:$F$501,"&gt;"&amp;Y$3,'Réservations'!$N$2:$N$501,"&lt;&gt;Annulée"))</f>
        <v/>
      </c>
      <c r="Z22" s="17">
        <f>IF($A22="","",COUNTIFS('Réservations'!$D$2:$D$501,$A22,'Réservations'!$E$2:$E$501,"&lt;="&amp;Z$3,'Réservations'!$F$2:$F$501,"&gt;"&amp;Z$3,'Réservations'!$N$2:$N$501,"&lt;&gt;Annulée"))</f>
        <v/>
      </c>
      <c r="AA22" s="17">
        <f>IF($A22="","",COUNTIFS('Réservations'!$D$2:$D$501,$A22,'Réservations'!$E$2:$E$501,"&lt;="&amp;AA$3,'Réservations'!$F$2:$F$501,"&gt;"&amp;AA$3,'Réservations'!$N$2:$N$501,"&lt;&gt;Annulée"))</f>
        <v/>
      </c>
      <c r="AB22" s="17">
        <f>IF($A22="","",COUNTIFS('Réservations'!$D$2:$D$501,$A22,'Réservations'!$E$2:$E$501,"&lt;="&amp;AB$3,'Réservations'!$F$2:$F$501,"&gt;"&amp;AB$3,'Réservations'!$N$2:$N$501,"&lt;&gt;Annulée"))</f>
        <v/>
      </c>
      <c r="AC22" s="17">
        <f>IF($A22="","",COUNTIFS('Réservations'!$D$2:$D$501,$A22,'Réservations'!$E$2:$E$501,"&lt;="&amp;AC$3,'Réservations'!$F$2:$F$501,"&gt;"&amp;AC$3,'Réservations'!$N$2:$N$501,"&lt;&gt;Annulée"))</f>
        <v/>
      </c>
      <c r="AD22" s="17">
        <f>IF($A22="","",COUNTIFS('Réservations'!$D$2:$D$501,$A22,'Réservations'!$E$2:$E$501,"&lt;="&amp;AD$3,'Réservations'!$F$2:$F$501,"&gt;"&amp;AD$3,'Réservations'!$N$2:$N$501,"&lt;&gt;Annulée"))</f>
        <v/>
      </c>
      <c r="AE22" s="17">
        <f>IF($A22="","",COUNTIFS('Réservations'!$D$2:$D$501,$A22,'Réservations'!$E$2:$E$501,"&lt;="&amp;AE$3,'Réservations'!$F$2:$F$501,"&gt;"&amp;AE$3,'Réservations'!$N$2:$N$501,"&lt;&gt;Annulée"))</f>
        <v/>
      </c>
      <c r="AF22" s="17">
        <f>IF($A22="","",COUNTIFS('Réservations'!$D$2:$D$501,$A22,'Réservations'!$E$2:$E$501,"&lt;="&amp;AF$3,'Réservations'!$F$2:$F$501,"&gt;"&amp;AF$3,'Réservations'!$N$2:$N$501,"&lt;&gt;Annulée"))</f>
        <v/>
      </c>
    </row>
    <row r="23">
      <c r="A23" s="16">
        <f>IF('Chambres'!A21="","",'Chambres'!A21)</f>
        <v/>
      </c>
      <c r="B23" s="17">
        <f>IF($A23="","",COUNTIFS('Réservations'!$D$2:$D$501,$A23,'Réservations'!$E$2:$E$501,"&lt;="&amp;B$3,'Réservations'!$F$2:$F$501,"&gt;"&amp;B$3,'Réservations'!$N$2:$N$501,"&lt;&gt;Annulée"))</f>
        <v/>
      </c>
      <c r="C23" s="17">
        <f>IF($A23="","",COUNTIFS('Réservations'!$D$2:$D$501,$A23,'Réservations'!$E$2:$E$501,"&lt;="&amp;C$3,'Réservations'!$F$2:$F$501,"&gt;"&amp;C$3,'Réservations'!$N$2:$N$501,"&lt;&gt;Annulée"))</f>
        <v/>
      </c>
      <c r="D23" s="17">
        <f>IF($A23="","",COUNTIFS('Réservations'!$D$2:$D$501,$A23,'Réservations'!$E$2:$E$501,"&lt;="&amp;D$3,'Réservations'!$F$2:$F$501,"&gt;"&amp;D$3,'Réservations'!$N$2:$N$501,"&lt;&gt;Annulée"))</f>
        <v/>
      </c>
      <c r="E23" s="17">
        <f>IF($A23="","",COUNTIFS('Réservations'!$D$2:$D$501,$A23,'Réservations'!$E$2:$E$501,"&lt;="&amp;E$3,'Réservations'!$F$2:$F$501,"&gt;"&amp;E$3,'Réservations'!$N$2:$N$501,"&lt;&gt;Annulée"))</f>
        <v/>
      </c>
      <c r="F23" s="17">
        <f>IF($A23="","",COUNTIFS('Réservations'!$D$2:$D$501,$A23,'Réservations'!$E$2:$E$501,"&lt;="&amp;F$3,'Réservations'!$F$2:$F$501,"&gt;"&amp;F$3,'Réservations'!$N$2:$N$501,"&lt;&gt;Annulée"))</f>
        <v/>
      </c>
      <c r="G23" s="17">
        <f>IF($A23="","",COUNTIFS('Réservations'!$D$2:$D$501,$A23,'Réservations'!$E$2:$E$501,"&lt;="&amp;G$3,'Réservations'!$F$2:$F$501,"&gt;"&amp;G$3,'Réservations'!$N$2:$N$501,"&lt;&gt;Annulée"))</f>
        <v/>
      </c>
      <c r="H23" s="17">
        <f>IF($A23="","",COUNTIFS('Réservations'!$D$2:$D$501,$A23,'Réservations'!$E$2:$E$501,"&lt;="&amp;H$3,'Réservations'!$F$2:$F$501,"&gt;"&amp;H$3,'Réservations'!$N$2:$N$501,"&lt;&gt;Annulée"))</f>
        <v/>
      </c>
      <c r="I23" s="17">
        <f>IF($A23="","",COUNTIFS('Réservations'!$D$2:$D$501,$A23,'Réservations'!$E$2:$E$501,"&lt;="&amp;I$3,'Réservations'!$F$2:$F$501,"&gt;"&amp;I$3,'Réservations'!$N$2:$N$501,"&lt;&gt;Annulée"))</f>
        <v/>
      </c>
      <c r="J23" s="17">
        <f>IF($A23="","",COUNTIFS('Réservations'!$D$2:$D$501,$A23,'Réservations'!$E$2:$E$501,"&lt;="&amp;J$3,'Réservations'!$F$2:$F$501,"&gt;"&amp;J$3,'Réservations'!$N$2:$N$501,"&lt;&gt;Annulée"))</f>
        <v/>
      </c>
      <c r="K23" s="17">
        <f>IF($A23="","",COUNTIFS('Réservations'!$D$2:$D$501,$A23,'Réservations'!$E$2:$E$501,"&lt;="&amp;K$3,'Réservations'!$F$2:$F$501,"&gt;"&amp;K$3,'Réservations'!$N$2:$N$501,"&lt;&gt;Annulée"))</f>
        <v/>
      </c>
      <c r="L23" s="17">
        <f>IF($A23="","",COUNTIFS('Réservations'!$D$2:$D$501,$A23,'Réservations'!$E$2:$E$501,"&lt;="&amp;L$3,'Réservations'!$F$2:$F$501,"&gt;"&amp;L$3,'Réservations'!$N$2:$N$501,"&lt;&gt;Annulée"))</f>
        <v/>
      </c>
      <c r="M23" s="17">
        <f>IF($A23="","",COUNTIFS('Réservations'!$D$2:$D$501,$A23,'Réservations'!$E$2:$E$501,"&lt;="&amp;M$3,'Réservations'!$F$2:$F$501,"&gt;"&amp;M$3,'Réservations'!$N$2:$N$501,"&lt;&gt;Annulée"))</f>
        <v/>
      </c>
      <c r="N23" s="17">
        <f>IF($A23="","",COUNTIFS('Réservations'!$D$2:$D$501,$A23,'Réservations'!$E$2:$E$501,"&lt;="&amp;N$3,'Réservations'!$F$2:$F$501,"&gt;"&amp;N$3,'Réservations'!$N$2:$N$501,"&lt;&gt;Annulée"))</f>
        <v/>
      </c>
      <c r="O23" s="17">
        <f>IF($A23="","",COUNTIFS('Réservations'!$D$2:$D$501,$A23,'Réservations'!$E$2:$E$501,"&lt;="&amp;O$3,'Réservations'!$F$2:$F$501,"&gt;"&amp;O$3,'Réservations'!$N$2:$N$501,"&lt;&gt;Annulée"))</f>
        <v/>
      </c>
      <c r="P23" s="17">
        <f>IF($A23="","",COUNTIFS('Réservations'!$D$2:$D$501,$A23,'Réservations'!$E$2:$E$501,"&lt;="&amp;P$3,'Réservations'!$F$2:$F$501,"&gt;"&amp;P$3,'Réservations'!$N$2:$N$501,"&lt;&gt;Annulée"))</f>
        <v/>
      </c>
      <c r="Q23" s="17">
        <f>IF($A23="","",COUNTIFS('Réservations'!$D$2:$D$501,$A23,'Réservations'!$E$2:$E$501,"&lt;="&amp;Q$3,'Réservations'!$F$2:$F$501,"&gt;"&amp;Q$3,'Réservations'!$N$2:$N$501,"&lt;&gt;Annulée"))</f>
        <v/>
      </c>
      <c r="R23" s="17">
        <f>IF($A23="","",COUNTIFS('Réservations'!$D$2:$D$501,$A23,'Réservations'!$E$2:$E$501,"&lt;="&amp;R$3,'Réservations'!$F$2:$F$501,"&gt;"&amp;R$3,'Réservations'!$N$2:$N$501,"&lt;&gt;Annulée"))</f>
        <v/>
      </c>
      <c r="S23" s="17">
        <f>IF($A23="","",COUNTIFS('Réservations'!$D$2:$D$501,$A23,'Réservations'!$E$2:$E$501,"&lt;="&amp;S$3,'Réservations'!$F$2:$F$501,"&gt;"&amp;S$3,'Réservations'!$N$2:$N$501,"&lt;&gt;Annulée"))</f>
        <v/>
      </c>
      <c r="T23" s="17">
        <f>IF($A23="","",COUNTIFS('Réservations'!$D$2:$D$501,$A23,'Réservations'!$E$2:$E$501,"&lt;="&amp;T$3,'Réservations'!$F$2:$F$501,"&gt;"&amp;T$3,'Réservations'!$N$2:$N$501,"&lt;&gt;Annulée"))</f>
        <v/>
      </c>
      <c r="U23" s="17">
        <f>IF($A23="","",COUNTIFS('Réservations'!$D$2:$D$501,$A23,'Réservations'!$E$2:$E$501,"&lt;="&amp;U$3,'Réservations'!$F$2:$F$501,"&gt;"&amp;U$3,'Réservations'!$N$2:$N$501,"&lt;&gt;Annulée"))</f>
        <v/>
      </c>
      <c r="V23" s="17">
        <f>IF($A23="","",COUNTIFS('Réservations'!$D$2:$D$501,$A23,'Réservations'!$E$2:$E$501,"&lt;="&amp;V$3,'Réservations'!$F$2:$F$501,"&gt;"&amp;V$3,'Réservations'!$N$2:$N$501,"&lt;&gt;Annulée"))</f>
        <v/>
      </c>
      <c r="W23" s="17">
        <f>IF($A23="","",COUNTIFS('Réservations'!$D$2:$D$501,$A23,'Réservations'!$E$2:$E$501,"&lt;="&amp;W$3,'Réservations'!$F$2:$F$501,"&gt;"&amp;W$3,'Réservations'!$N$2:$N$501,"&lt;&gt;Annulée"))</f>
        <v/>
      </c>
      <c r="X23" s="17">
        <f>IF($A23="","",COUNTIFS('Réservations'!$D$2:$D$501,$A23,'Réservations'!$E$2:$E$501,"&lt;="&amp;X$3,'Réservations'!$F$2:$F$501,"&gt;"&amp;X$3,'Réservations'!$N$2:$N$501,"&lt;&gt;Annulée"))</f>
        <v/>
      </c>
      <c r="Y23" s="17">
        <f>IF($A23="","",COUNTIFS('Réservations'!$D$2:$D$501,$A23,'Réservations'!$E$2:$E$501,"&lt;="&amp;Y$3,'Réservations'!$F$2:$F$501,"&gt;"&amp;Y$3,'Réservations'!$N$2:$N$501,"&lt;&gt;Annulée"))</f>
        <v/>
      </c>
      <c r="Z23" s="17">
        <f>IF($A23="","",COUNTIFS('Réservations'!$D$2:$D$501,$A23,'Réservations'!$E$2:$E$501,"&lt;="&amp;Z$3,'Réservations'!$F$2:$F$501,"&gt;"&amp;Z$3,'Réservations'!$N$2:$N$501,"&lt;&gt;Annulée"))</f>
        <v/>
      </c>
      <c r="AA23" s="17">
        <f>IF($A23="","",COUNTIFS('Réservations'!$D$2:$D$501,$A23,'Réservations'!$E$2:$E$501,"&lt;="&amp;AA$3,'Réservations'!$F$2:$F$501,"&gt;"&amp;AA$3,'Réservations'!$N$2:$N$501,"&lt;&gt;Annulée"))</f>
        <v/>
      </c>
      <c r="AB23" s="17">
        <f>IF($A23="","",COUNTIFS('Réservations'!$D$2:$D$501,$A23,'Réservations'!$E$2:$E$501,"&lt;="&amp;AB$3,'Réservations'!$F$2:$F$501,"&gt;"&amp;AB$3,'Réservations'!$N$2:$N$501,"&lt;&gt;Annulée"))</f>
        <v/>
      </c>
      <c r="AC23" s="17">
        <f>IF($A23="","",COUNTIFS('Réservations'!$D$2:$D$501,$A23,'Réservations'!$E$2:$E$501,"&lt;="&amp;AC$3,'Réservations'!$F$2:$F$501,"&gt;"&amp;AC$3,'Réservations'!$N$2:$N$501,"&lt;&gt;Annulée"))</f>
        <v/>
      </c>
      <c r="AD23" s="17">
        <f>IF($A23="","",COUNTIFS('Réservations'!$D$2:$D$501,$A23,'Réservations'!$E$2:$E$501,"&lt;="&amp;AD$3,'Réservations'!$F$2:$F$501,"&gt;"&amp;AD$3,'Réservations'!$N$2:$N$501,"&lt;&gt;Annulée"))</f>
        <v/>
      </c>
      <c r="AE23" s="17">
        <f>IF($A23="","",COUNTIFS('Réservations'!$D$2:$D$501,$A23,'Réservations'!$E$2:$E$501,"&lt;="&amp;AE$3,'Réservations'!$F$2:$F$501,"&gt;"&amp;AE$3,'Réservations'!$N$2:$N$501,"&lt;&gt;Annulée"))</f>
        <v/>
      </c>
      <c r="AF23" s="17">
        <f>IF($A23="","",COUNTIFS('Réservations'!$D$2:$D$501,$A23,'Réservations'!$E$2:$E$501,"&lt;="&amp;AF$3,'Réservations'!$F$2:$F$501,"&gt;"&amp;AF$3,'Réservations'!$N$2:$N$501,"&lt;&gt;Annulée"))</f>
        <v/>
      </c>
    </row>
    <row r="24">
      <c r="A24" s="16">
        <f>IF('Chambres'!A22="","",'Chambres'!A22)</f>
        <v/>
      </c>
      <c r="B24" s="17">
        <f>IF($A24="","",COUNTIFS('Réservations'!$D$2:$D$501,$A24,'Réservations'!$E$2:$E$501,"&lt;="&amp;B$3,'Réservations'!$F$2:$F$501,"&gt;"&amp;B$3,'Réservations'!$N$2:$N$501,"&lt;&gt;Annulée"))</f>
        <v/>
      </c>
      <c r="C24" s="17">
        <f>IF($A24="","",COUNTIFS('Réservations'!$D$2:$D$501,$A24,'Réservations'!$E$2:$E$501,"&lt;="&amp;C$3,'Réservations'!$F$2:$F$501,"&gt;"&amp;C$3,'Réservations'!$N$2:$N$501,"&lt;&gt;Annulée"))</f>
        <v/>
      </c>
      <c r="D24" s="17">
        <f>IF($A24="","",COUNTIFS('Réservations'!$D$2:$D$501,$A24,'Réservations'!$E$2:$E$501,"&lt;="&amp;D$3,'Réservations'!$F$2:$F$501,"&gt;"&amp;D$3,'Réservations'!$N$2:$N$501,"&lt;&gt;Annulée"))</f>
        <v/>
      </c>
      <c r="E24" s="17">
        <f>IF($A24="","",COUNTIFS('Réservations'!$D$2:$D$501,$A24,'Réservations'!$E$2:$E$501,"&lt;="&amp;E$3,'Réservations'!$F$2:$F$501,"&gt;"&amp;E$3,'Réservations'!$N$2:$N$501,"&lt;&gt;Annulée"))</f>
        <v/>
      </c>
      <c r="F24" s="17">
        <f>IF($A24="","",COUNTIFS('Réservations'!$D$2:$D$501,$A24,'Réservations'!$E$2:$E$501,"&lt;="&amp;F$3,'Réservations'!$F$2:$F$501,"&gt;"&amp;F$3,'Réservations'!$N$2:$N$501,"&lt;&gt;Annulée"))</f>
        <v/>
      </c>
      <c r="G24" s="17">
        <f>IF($A24="","",COUNTIFS('Réservations'!$D$2:$D$501,$A24,'Réservations'!$E$2:$E$501,"&lt;="&amp;G$3,'Réservations'!$F$2:$F$501,"&gt;"&amp;G$3,'Réservations'!$N$2:$N$501,"&lt;&gt;Annulée"))</f>
        <v/>
      </c>
      <c r="H24" s="17">
        <f>IF($A24="","",COUNTIFS('Réservations'!$D$2:$D$501,$A24,'Réservations'!$E$2:$E$501,"&lt;="&amp;H$3,'Réservations'!$F$2:$F$501,"&gt;"&amp;H$3,'Réservations'!$N$2:$N$501,"&lt;&gt;Annulée"))</f>
        <v/>
      </c>
      <c r="I24" s="17">
        <f>IF($A24="","",COUNTIFS('Réservations'!$D$2:$D$501,$A24,'Réservations'!$E$2:$E$501,"&lt;="&amp;I$3,'Réservations'!$F$2:$F$501,"&gt;"&amp;I$3,'Réservations'!$N$2:$N$501,"&lt;&gt;Annulée"))</f>
        <v/>
      </c>
      <c r="J24" s="17">
        <f>IF($A24="","",COUNTIFS('Réservations'!$D$2:$D$501,$A24,'Réservations'!$E$2:$E$501,"&lt;="&amp;J$3,'Réservations'!$F$2:$F$501,"&gt;"&amp;J$3,'Réservations'!$N$2:$N$501,"&lt;&gt;Annulée"))</f>
        <v/>
      </c>
      <c r="K24" s="17">
        <f>IF($A24="","",COUNTIFS('Réservations'!$D$2:$D$501,$A24,'Réservations'!$E$2:$E$501,"&lt;="&amp;K$3,'Réservations'!$F$2:$F$501,"&gt;"&amp;K$3,'Réservations'!$N$2:$N$501,"&lt;&gt;Annulée"))</f>
        <v/>
      </c>
      <c r="L24" s="17">
        <f>IF($A24="","",COUNTIFS('Réservations'!$D$2:$D$501,$A24,'Réservations'!$E$2:$E$501,"&lt;="&amp;L$3,'Réservations'!$F$2:$F$501,"&gt;"&amp;L$3,'Réservations'!$N$2:$N$501,"&lt;&gt;Annulée"))</f>
        <v/>
      </c>
      <c r="M24" s="17">
        <f>IF($A24="","",COUNTIFS('Réservations'!$D$2:$D$501,$A24,'Réservations'!$E$2:$E$501,"&lt;="&amp;M$3,'Réservations'!$F$2:$F$501,"&gt;"&amp;M$3,'Réservations'!$N$2:$N$501,"&lt;&gt;Annulée"))</f>
        <v/>
      </c>
      <c r="N24" s="17">
        <f>IF($A24="","",COUNTIFS('Réservations'!$D$2:$D$501,$A24,'Réservations'!$E$2:$E$501,"&lt;="&amp;N$3,'Réservations'!$F$2:$F$501,"&gt;"&amp;N$3,'Réservations'!$N$2:$N$501,"&lt;&gt;Annulée"))</f>
        <v/>
      </c>
      <c r="O24" s="17">
        <f>IF($A24="","",COUNTIFS('Réservations'!$D$2:$D$501,$A24,'Réservations'!$E$2:$E$501,"&lt;="&amp;O$3,'Réservations'!$F$2:$F$501,"&gt;"&amp;O$3,'Réservations'!$N$2:$N$501,"&lt;&gt;Annulée"))</f>
        <v/>
      </c>
      <c r="P24" s="17">
        <f>IF($A24="","",COUNTIFS('Réservations'!$D$2:$D$501,$A24,'Réservations'!$E$2:$E$501,"&lt;="&amp;P$3,'Réservations'!$F$2:$F$501,"&gt;"&amp;P$3,'Réservations'!$N$2:$N$501,"&lt;&gt;Annulée"))</f>
        <v/>
      </c>
      <c r="Q24" s="17">
        <f>IF($A24="","",COUNTIFS('Réservations'!$D$2:$D$501,$A24,'Réservations'!$E$2:$E$501,"&lt;="&amp;Q$3,'Réservations'!$F$2:$F$501,"&gt;"&amp;Q$3,'Réservations'!$N$2:$N$501,"&lt;&gt;Annulée"))</f>
        <v/>
      </c>
      <c r="R24" s="17">
        <f>IF($A24="","",COUNTIFS('Réservations'!$D$2:$D$501,$A24,'Réservations'!$E$2:$E$501,"&lt;="&amp;R$3,'Réservations'!$F$2:$F$501,"&gt;"&amp;R$3,'Réservations'!$N$2:$N$501,"&lt;&gt;Annulée"))</f>
        <v/>
      </c>
      <c r="S24" s="17">
        <f>IF($A24="","",COUNTIFS('Réservations'!$D$2:$D$501,$A24,'Réservations'!$E$2:$E$501,"&lt;="&amp;S$3,'Réservations'!$F$2:$F$501,"&gt;"&amp;S$3,'Réservations'!$N$2:$N$501,"&lt;&gt;Annulée"))</f>
        <v/>
      </c>
      <c r="T24" s="17">
        <f>IF($A24="","",COUNTIFS('Réservations'!$D$2:$D$501,$A24,'Réservations'!$E$2:$E$501,"&lt;="&amp;T$3,'Réservations'!$F$2:$F$501,"&gt;"&amp;T$3,'Réservations'!$N$2:$N$501,"&lt;&gt;Annulée"))</f>
        <v/>
      </c>
      <c r="U24" s="17">
        <f>IF($A24="","",COUNTIFS('Réservations'!$D$2:$D$501,$A24,'Réservations'!$E$2:$E$501,"&lt;="&amp;U$3,'Réservations'!$F$2:$F$501,"&gt;"&amp;U$3,'Réservations'!$N$2:$N$501,"&lt;&gt;Annulée"))</f>
        <v/>
      </c>
      <c r="V24" s="17">
        <f>IF($A24="","",COUNTIFS('Réservations'!$D$2:$D$501,$A24,'Réservations'!$E$2:$E$501,"&lt;="&amp;V$3,'Réservations'!$F$2:$F$501,"&gt;"&amp;V$3,'Réservations'!$N$2:$N$501,"&lt;&gt;Annulée"))</f>
        <v/>
      </c>
      <c r="W24" s="17">
        <f>IF($A24="","",COUNTIFS('Réservations'!$D$2:$D$501,$A24,'Réservations'!$E$2:$E$501,"&lt;="&amp;W$3,'Réservations'!$F$2:$F$501,"&gt;"&amp;W$3,'Réservations'!$N$2:$N$501,"&lt;&gt;Annulée"))</f>
        <v/>
      </c>
      <c r="X24" s="17">
        <f>IF($A24="","",COUNTIFS('Réservations'!$D$2:$D$501,$A24,'Réservations'!$E$2:$E$501,"&lt;="&amp;X$3,'Réservations'!$F$2:$F$501,"&gt;"&amp;X$3,'Réservations'!$N$2:$N$501,"&lt;&gt;Annulée"))</f>
        <v/>
      </c>
      <c r="Y24" s="17">
        <f>IF($A24="","",COUNTIFS('Réservations'!$D$2:$D$501,$A24,'Réservations'!$E$2:$E$501,"&lt;="&amp;Y$3,'Réservations'!$F$2:$F$501,"&gt;"&amp;Y$3,'Réservations'!$N$2:$N$501,"&lt;&gt;Annulée"))</f>
        <v/>
      </c>
      <c r="Z24" s="17">
        <f>IF($A24="","",COUNTIFS('Réservations'!$D$2:$D$501,$A24,'Réservations'!$E$2:$E$501,"&lt;="&amp;Z$3,'Réservations'!$F$2:$F$501,"&gt;"&amp;Z$3,'Réservations'!$N$2:$N$501,"&lt;&gt;Annulée"))</f>
        <v/>
      </c>
      <c r="AA24" s="17">
        <f>IF($A24="","",COUNTIFS('Réservations'!$D$2:$D$501,$A24,'Réservations'!$E$2:$E$501,"&lt;="&amp;AA$3,'Réservations'!$F$2:$F$501,"&gt;"&amp;AA$3,'Réservations'!$N$2:$N$501,"&lt;&gt;Annulée"))</f>
        <v/>
      </c>
      <c r="AB24" s="17">
        <f>IF($A24="","",COUNTIFS('Réservations'!$D$2:$D$501,$A24,'Réservations'!$E$2:$E$501,"&lt;="&amp;AB$3,'Réservations'!$F$2:$F$501,"&gt;"&amp;AB$3,'Réservations'!$N$2:$N$501,"&lt;&gt;Annulée"))</f>
        <v/>
      </c>
      <c r="AC24" s="17">
        <f>IF($A24="","",COUNTIFS('Réservations'!$D$2:$D$501,$A24,'Réservations'!$E$2:$E$501,"&lt;="&amp;AC$3,'Réservations'!$F$2:$F$501,"&gt;"&amp;AC$3,'Réservations'!$N$2:$N$501,"&lt;&gt;Annulée"))</f>
        <v/>
      </c>
      <c r="AD24" s="17">
        <f>IF($A24="","",COUNTIFS('Réservations'!$D$2:$D$501,$A24,'Réservations'!$E$2:$E$501,"&lt;="&amp;AD$3,'Réservations'!$F$2:$F$501,"&gt;"&amp;AD$3,'Réservations'!$N$2:$N$501,"&lt;&gt;Annulée"))</f>
        <v/>
      </c>
      <c r="AE24" s="17">
        <f>IF($A24="","",COUNTIFS('Réservations'!$D$2:$D$501,$A24,'Réservations'!$E$2:$E$501,"&lt;="&amp;AE$3,'Réservations'!$F$2:$F$501,"&gt;"&amp;AE$3,'Réservations'!$N$2:$N$501,"&lt;&gt;Annulée"))</f>
        <v/>
      </c>
      <c r="AF24" s="17">
        <f>IF($A24="","",COUNTIFS('Réservations'!$D$2:$D$501,$A24,'Réservations'!$E$2:$E$501,"&lt;="&amp;AF$3,'Réservations'!$F$2:$F$501,"&gt;"&amp;AF$3,'Réservations'!$N$2:$N$501,"&lt;&gt;Annulée"))</f>
        <v/>
      </c>
    </row>
    <row r="25">
      <c r="A25" s="16">
        <f>IF('Chambres'!A23="","",'Chambres'!A23)</f>
        <v/>
      </c>
      <c r="B25" s="17">
        <f>IF($A25="","",COUNTIFS('Réservations'!$D$2:$D$501,$A25,'Réservations'!$E$2:$E$501,"&lt;="&amp;B$3,'Réservations'!$F$2:$F$501,"&gt;"&amp;B$3,'Réservations'!$N$2:$N$501,"&lt;&gt;Annulée"))</f>
        <v/>
      </c>
      <c r="C25" s="17">
        <f>IF($A25="","",COUNTIFS('Réservations'!$D$2:$D$501,$A25,'Réservations'!$E$2:$E$501,"&lt;="&amp;C$3,'Réservations'!$F$2:$F$501,"&gt;"&amp;C$3,'Réservations'!$N$2:$N$501,"&lt;&gt;Annulée"))</f>
        <v/>
      </c>
      <c r="D25" s="17">
        <f>IF($A25="","",COUNTIFS('Réservations'!$D$2:$D$501,$A25,'Réservations'!$E$2:$E$501,"&lt;="&amp;D$3,'Réservations'!$F$2:$F$501,"&gt;"&amp;D$3,'Réservations'!$N$2:$N$501,"&lt;&gt;Annulée"))</f>
        <v/>
      </c>
      <c r="E25" s="17">
        <f>IF($A25="","",COUNTIFS('Réservations'!$D$2:$D$501,$A25,'Réservations'!$E$2:$E$501,"&lt;="&amp;E$3,'Réservations'!$F$2:$F$501,"&gt;"&amp;E$3,'Réservations'!$N$2:$N$501,"&lt;&gt;Annulée"))</f>
        <v/>
      </c>
      <c r="F25" s="17">
        <f>IF($A25="","",COUNTIFS('Réservations'!$D$2:$D$501,$A25,'Réservations'!$E$2:$E$501,"&lt;="&amp;F$3,'Réservations'!$F$2:$F$501,"&gt;"&amp;F$3,'Réservations'!$N$2:$N$501,"&lt;&gt;Annulée"))</f>
        <v/>
      </c>
      <c r="G25" s="17">
        <f>IF($A25="","",COUNTIFS('Réservations'!$D$2:$D$501,$A25,'Réservations'!$E$2:$E$501,"&lt;="&amp;G$3,'Réservations'!$F$2:$F$501,"&gt;"&amp;G$3,'Réservations'!$N$2:$N$501,"&lt;&gt;Annulée"))</f>
        <v/>
      </c>
      <c r="H25" s="17">
        <f>IF($A25="","",COUNTIFS('Réservations'!$D$2:$D$501,$A25,'Réservations'!$E$2:$E$501,"&lt;="&amp;H$3,'Réservations'!$F$2:$F$501,"&gt;"&amp;H$3,'Réservations'!$N$2:$N$501,"&lt;&gt;Annulée"))</f>
        <v/>
      </c>
      <c r="I25" s="17">
        <f>IF($A25="","",COUNTIFS('Réservations'!$D$2:$D$501,$A25,'Réservations'!$E$2:$E$501,"&lt;="&amp;I$3,'Réservations'!$F$2:$F$501,"&gt;"&amp;I$3,'Réservations'!$N$2:$N$501,"&lt;&gt;Annulée"))</f>
        <v/>
      </c>
      <c r="J25" s="17">
        <f>IF($A25="","",COUNTIFS('Réservations'!$D$2:$D$501,$A25,'Réservations'!$E$2:$E$501,"&lt;="&amp;J$3,'Réservations'!$F$2:$F$501,"&gt;"&amp;J$3,'Réservations'!$N$2:$N$501,"&lt;&gt;Annulée"))</f>
        <v/>
      </c>
      <c r="K25" s="17">
        <f>IF($A25="","",COUNTIFS('Réservations'!$D$2:$D$501,$A25,'Réservations'!$E$2:$E$501,"&lt;="&amp;K$3,'Réservations'!$F$2:$F$501,"&gt;"&amp;K$3,'Réservations'!$N$2:$N$501,"&lt;&gt;Annulée"))</f>
        <v/>
      </c>
      <c r="L25" s="17">
        <f>IF($A25="","",COUNTIFS('Réservations'!$D$2:$D$501,$A25,'Réservations'!$E$2:$E$501,"&lt;="&amp;L$3,'Réservations'!$F$2:$F$501,"&gt;"&amp;L$3,'Réservations'!$N$2:$N$501,"&lt;&gt;Annulée"))</f>
        <v/>
      </c>
      <c r="M25" s="17">
        <f>IF($A25="","",COUNTIFS('Réservations'!$D$2:$D$501,$A25,'Réservations'!$E$2:$E$501,"&lt;="&amp;M$3,'Réservations'!$F$2:$F$501,"&gt;"&amp;M$3,'Réservations'!$N$2:$N$501,"&lt;&gt;Annulée"))</f>
        <v/>
      </c>
      <c r="N25" s="17">
        <f>IF($A25="","",COUNTIFS('Réservations'!$D$2:$D$501,$A25,'Réservations'!$E$2:$E$501,"&lt;="&amp;N$3,'Réservations'!$F$2:$F$501,"&gt;"&amp;N$3,'Réservations'!$N$2:$N$501,"&lt;&gt;Annulée"))</f>
        <v/>
      </c>
      <c r="O25" s="17">
        <f>IF($A25="","",COUNTIFS('Réservations'!$D$2:$D$501,$A25,'Réservations'!$E$2:$E$501,"&lt;="&amp;O$3,'Réservations'!$F$2:$F$501,"&gt;"&amp;O$3,'Réservations'!$N$2:$N$501,"&lt;&gt;Annulée"))</f>
        <v/>
      </c>
      <c r="P25" s="17">
        <f>IF($A25="","",COUNTIFS('Réservations'!$D$2:$D$501,$A25,'Réservations'!$E$2:$E$501,"&lt;="&amp;P$3,'Réservations'!$F$2:$F$501,"&gt;"&amp;P$3,'Réservations'!$N$2:$N$501,"&lt;&gt;Annulée"))</f>
        <v/>
      </c>
      <c r="Q25" s="17">
        <f>IF($A25="","",COUNTIFS('Réservations'!$D$2:$D$501,$A25,'Réservations'!$E$2:$E$501,"&lt;="&amp;Q$3,'Réservations'!$F$2:$F$501,"&gt;"&amp;Q$3,'Réservations'!$N$2:$N$501,"&lt;&gt;Annulée"))</f>
        <v/>
      </c>
      <c r="R25" s="17">
        <f>IF($A25="","",COUNTIFS('Réservations'!$D$2:$D$501,$A25,'Réservations'!$E$2:$E$501,"&lt;="&amp;R$3,'Réservations'!$F$2:$F$501,"&gt;"&amp;R$3,'Réservations'!$N$2:$N$501,"&lt;&gt;Annulée"))</f>
        <v/>
      </c>
      <c r="S25" s="17">
        <f>IF($A25="","",COUNTIFS('Réservations'!$D$2:$D$501,$A25,'Réservations'!$E$2:$E$501,"&lt;="&amp;S$3,'Réservations'!$F$2:$F$501,"&gt;"&amp;S$3,'Réservations'!$N$2:$N$501,"&lt;&gt;Annulée"))</f>
        <v/>
      </c>
      <c r="T25" s="17">
        <f>IF($A25="","",COUNTIFS('Réservations'!$D$2:$D$501,$A25,'Réservations'!$E$2:$E$501,"&lt;="&amp;T$3,'Réservations'!$F$2:$F$501,"&gt;"&amp;T$3,'Réservations'!$N$2:$N$501,"&lt;&gt;Annulée"))</f>
        <v/>
      </c>
      <c r="U25" s="17">
        <f>IF($A25="","",COUNTIFS('Réservations'!$D$2:$D$501,$A25,'Réservations'!$E$2:$E$501,"&lt;="&amp;U$3,'Réservations'!$F$2:$F$501,"&gt;"&amp;U$3,'Réservations'!$N$2:$N$501,"&lt;&gt;Annulée"))</f>
        <v/>
      </c>
      <c r="V25" s="17">
        <f>IF($A25="","",COUNTIFS('Réservations'!$D$2:$D$501,$A25,'Réservations'!$E$2:$E$501,"&lt;="&amp;V$3,'Réservations'!$F$2:$F$501,"&gt;"&amp;V$3,'Réservations'!$N$2:$N$501,"&lt;&gt;Annulée"))</f>
        <v/>
      </c>
      <c r="W25" s="17">
        <f>IF($A25="","",COUNTIFS('Réservations'!$D$2:$D$501,$A25,'Réservations'!$E$2:$E$501,"&lt;="&amp;W$3,'Réservations'!$F$2:$F$501,"&gt;"&amp;W$3,'Réservations'!$N$2:$N$501,"&lt;&gt;Annulée"))</f>
        <v/>
      </c>
      <c r="X25" s="17">
        <f>IF($A25="","",COUNTIFS('Réservations'!$D$2:$D$501,$A25,'Réservations'!$E$2:$E$501,"&lt;="&amp;X$3,'Réservations'!$F$2:$F$501,"&gt;"&amp;X$3,'Réservations'!$N$2:$N$501,"&lt;&gt;Annulée"))</f>
        <v/>
      </c>
      <c r="Y25" s="17">
        <f>IF($A25="","",COUNTIFS('Réservations'!$D$2:$D$501,$A25,'Réservations'!$E$2:$E$501,"&lt;="&amp;Y$3,'Réservations'!$F$2:$F$501,"&gt;"&amp;Y$3,'Réservations'!$N$2:$N$501,"&lt;&gt;Annulée"))</f>
        <v/>
      </c>
      <c r="Z25" s="17">
        <f>IF($A25="","",COUNTIFS('Réservations'!$D$2:$D$501,$A25,'Réservations'!$E$2:$E$501,"&lt;="&amp;Z$3,'Réservations'!$F$2:$F$501,"&gt;"&amp;Z$3,'Réservations'!$N$2:$N$501,"&lt;&gt;Annulée"))</f>
        <v/>
      </c>
      <c r="AA25" s="17">
        <f>IF($A25="","",COUNTIFS('Réservations'!$D$2:$D$501,$A25,'Réservations'!$E$2:$E$501,"&lt;="&amp;AA$3,'Réservations'!$F$2:$F$501,"&gt;"&amp;AA$3,'Réservations'!$N$2:$N$501,"&lt;&gt;Annulée"))</f>
        <v/>
      </c>
      <c r="AB25" s="17">
        <f>IF($A25="","",COUNTIFS('Réservations'!$D$2:$D$501,$A25,'Réservations'!$E$2:$E$501,"&lt;="&amp;AB$3,'Réservations'!$F$2:$F$501,"&gt;"&amp;AB$3,'Réservations'!$N$2:$N$501,"&lt;&gt;Annulée"))</f>
        <v/>
      </c>
      <c r="AC25" s="17">
        <f>IF($A25="","",COUNTIFS('Réservations'!$D$2:$D$501,$A25,'Réservations'!$E$2:$E$501,"&lt;="&amp;AC$3,'Réservations'!$F$2:$F$501,"&gt;"&amp;AC$3,'Réservations'!$N$2:$N$501,"&lt;&gt;Annulée"))</f>
        <v/>
      </c>
      <c r="AD25" s="17">
        <f>IF($A25="","",COUNTIFS('Réservations'!$D$2:$D$501,$A25,'Réservations'!$E$2:$E$501,"&lt;="&amp;AD$3,'Réservations'!$F$2:$F$501,"&gt;"&amp;AD$3,'Réservations'!$N$2:$N$501,"&lt;&gt;Annulée"))</f>
        <v/>
      </c>
      <c r="AE25" s="17">
        <f>IF($A25="","",COUNTIFS('Réservations'!$D$2:$D$501,$A25,'Réservations'!$E$2:$E$501,"&lt;="&amp;AE$3,'Réservations'!$F$2:$F$501,"&gt;"&amp;AE$3,'Réservations'!$N$2:$N$501,"&lt;&gt;Annulée"))</f>
        <v/>
      </c>
      <c r="AF25" s="17">
        <f>IF($A25="","",COUNTIFS('Réservations'!$D$2:$D$501,$A25,'Réservations'!$E$2:$E$501,"&lt;="&amp;AF$3,'Réservations'!$F$2:$F$501,"&gt;"&amp;AF$3,'Réservations'!$N$2:$N$501,"&lt;&gt;Annulée"))</f>
        <v/>
      </c>
    </row>
    <row r="26">
      <c r="A26" s="16">
        <f>IF('Chambres'!A24="","",'Chambres'!A24)</f>
        <v/>
      </c>
      <c r="B26" s="17">
        <f>IF($A26="","",COUNTIFS('Réservations'!$D$2:$D$501,$A26,'Réservations'!$E$2:$E$501,"&lt;="&amp;B$3,'Réservations'!$F$2:$F$501,"&gt;"&amp;B$3,'Réservations'!$N$2:$N$501,"&lt;&gt;Annulée"))</f>
        <v/>
      </c>
      <c r="C26" s="17">
        <f>IF($A26="","",COUNTIFS('Réservations'!$D$2:$D$501,$A26,'Réservations'!$E$2:$E$501,"&lt;="&amp;C$3,'Réservations'!$F$2:$F$501,"&gt;"&amp;C$3,'Réservations'!$N$2:$N$501,"&lt;&gt;Annulée"))</f>
        <v/>
      </c>
      <c r="D26" s="17">
        <f>IF($A26="","",COUNTIFS('Réservations'!$D$2:$D$501,$A26,'Réservations'!$E$2:$E$501,"&lt;="&amp;D$3,'Réservations'!$F$2:$F$501,"&gt;"&amp;D$3,'Réservations'!$N$2:$N$501,"&lt;&gt;Annulée"))</f>
        <v/>
      </c>
      <c r="E26" s="17">
        <f>IF($A26="","",COUNTIFS('Réservations'!$D$2:$D$501,$A26,'Réservations'!$E$2:$E$501,"&lt;="&amp;E$3,'Réservations'!$F$2:$F$501,"&gt;"&amp;E$3,'Réservations'!$N$2:$N$501,"&lt;&gt;Annulée"))</f>
        <v/>
      </c>
      <c r="F26" s="17">
        <f>IF($A26="","",COUNTIFS('Réservations'!$D$2:$D$501,$A26,'Réservations'!$E$2:$E$501,"&lt;="&amp;F$3,'Réservations'!$F$2:$F$501,"&gt;"&amp;F$3,'Réservations'!$N$2:$N$501,"&lt;&gt;Annulée"))</f>
        <v/>
      </c>
      <c r="G26" s="17">
        <f>IF($A26="","",COUNTIFS('Réservations'!$D$2:$D$501,$A26,'Réservations'!$E$2:$E$501,"&lt;="&amp;G$3,'Réservations'!$F$2:$F$501,"&gt;"&amp;G$3,'Réservations'!$N$2:$N$501,"&lt;&gt;Annulée"))</f>
        <v/>
      </c>
      <c r="H26" s="17">
        <f>IF($A26="","",COUNTIFS('Réservations'!$D$2:$D$501,$A26,'Réservations'!$E$2:$E$501,"&lt;="&amp;H$3,'Réservations'!$F$2:$F$501,"&gt;"&amp;H$3,'Réservations'!$N$2:$N$501,"&lt;&gt;Annulée"))</f>
        <v/>
      </c>
      <c r="I26" s="17">
        <f>IF($A26="","",COUNTIFS('Réservations'!$D$2:$D$501,$A26,'Réservations'!$E$2:$E$501,"&lt;="&amp;I$3,'Réservations'!$F$2:$F$501,"&gt;"&amp;I$3,'Réservations'!$N$2:$N$501,"&lt;&gt;Annulée"))</f>
        <v/>
      </c>
      <c r="J26" s="17">
        <f>IF($A26="","",COUNTIFS('Réservations'!$D$2:$D$501,$A26,'Réservations'!$E$2:$E$501,"&lt;="&amp;J$3,'Réservations'!$F$2:$F$501,"&gt;"&amp;J$3,'Réservations'!$N$2:$N$501,"&lt;&gt;Annulée"))</f>
        <v/>
      </c>
      <c r="K26" s="17">
        <f>IF($A26="","",COUNTIFS('Réservations'!$D$2:$D$501,$A26,'Réservations'!$E$2:$E$501,"&lt;="&amp;K$3,'Réservations'!$F$2:$F$501,"&gt;"&amp;K$3,'Réservations'!$N$2:$N$501,"&lt;&gt;Annulée"))</f>
        <v/>
      </c>
      <c r="L26" s="17">
        <f>IF($A26="","",COUNTIFS('Réservations'!$D$2:$D$501,$A26,'Réservations'!$E$2:$E$501,"&lt;="&amp;L$3,'Réservations'!$F$2:$F$501,"&gt;"&amp;L$3,'Réservations'!$N$2:$N$501,"&lt;&gt;Annulée"))</f>
        <v/>
      </c>
      <c r="M26" s="17">
        <f>IF($A26="","",COUNTIFS('Réservations'!$D$2:$D$501,$A26,'Réservations'!$E$2:$E$501,"&lt;="&amp;M$3,'Réservations'!$F$2:$F$501,"&gt;"&amp;M$3,'Réservations'!$N$2:$N$501,"&lt;&gt;Annulée"))</f>
        <v/>
      </c>
      <c r="N26" s="17">
        <f>IF($A26="","",COUNTIFS('Réservations'!$D$2:$D$501,$A26,'Réservations'!$E$2:$E$501,"&lt;="&amp;N$3,'Réservations'!$F$2:$F$501,"&gt;"&amp;N$3,'Réservations'!$N$2:$N$501,"&lt;&gt;Annulée"))</f>
        <v/>
      </c>
      <c r="O26" s="17">
        <f>IF($A26="","",COUNTIFS('Réservations'!$D$2:$D$501,$A26,'Réservations'!$E$2:$E$501,"&lt;="&amp;O$3,'Réservations'!$F$2:$F$501,"&gt;"&amp;O$3,'Réservations'!$N$2:$N$501,"&lt;&gt;Annulée"))</f>
        <v/>
      </c>
      <c r="P26" s="17">
        <f>IF($A26="","",COUNTIFS('Réservations'!$D$2:$D$501,$A26,'Réservations'!$E$2:$E$501,"&lt;="&amp;P$3,'Réservations'!$F$2:$F$501,"&gt;"&amp;P$3,'Réservations'!$N$2:$N$501,"&lt;&gt;Annulée"))</f>
        <v/>
      </c>
      <c r="Q26" s="17">
        <f>IF($A26="","",COUNTIFS('Réservations'!$D$2:$D$501,$A26,'Réservations'!$E$2:$E$501,"&lt;="&amp;Q$3,'Réservations'!$F$2:$F$501,"&gt;"&amp;Q$3,'Réservations'!$N$2:$N$501,"&lt;&gt;Annulée"))</f>
        <v/>
      </c>
      <c r="R26" s="17">
        <f>IF($A26="","",COUNTIFS('Réservations'!$D$2:$D$501,$A26,'Réservations'!$E$2:$E$501,"&lt;="&amp;R$3,'Réservations'!$F$2:$F$501,"&gt;"&amp;R$3,'Réservations'!$N$2:$N$501,"&lt;&gt;Annulée"))</f>
        <v/>
      </c>
      <c r="S26" s="17">
        <f>IF($A26="","",COUNTIFS('Réservations'!$D$2:$D$501,$A26,'Réservations'!$E$2:$E$501,"&lt;="&amp;S$3,'Réservations'!$F$2:$F$501,"&gt;"&amp;S$3,'Réservations'!$N$2:$N$501,"&lt;&gt;Annulée"))</f>
        <v/>
      </c>
      <c r="T26" s="17">
        <f>IF($A26="","",COUNTIFS('Réservations'!$D$2:$D$501,$A26,'Réservations'!$E$2:$E$501,"&lt;="&amp;T$3,'Réservations'!$F$2:$F$501,"&gt;"&amp;T$3,'Réservations'!$N$2:$N$501,"&lt;&gt;Annulée"))</f>
        <v/>
      </c>
      <c r="U26" s="17">
        <f>IF($A26="","",COUNTIFS('Réservations'!$D$2:$D$501,$A26,'Réservations'!$E$2:$E$501,"&lt;="&amp;U$3,'Réservations'!$F$2:$F$501,"&gt;"&amp;U$3,'Réservations'!$N$2:$N$501,"&lt;&gt;Annulée"))</f>
        <v/>
      </c>
      <c r="V26" s="17">
        <f>IF($A26="","",COUNTIFS('Réservations'!$D$2:$D$501,$A26,'Réservations'!$E$2:$E$501,"&lt;="&amp;V$3,'Réservations'!$F$2:$F$501,"&gt;"&amp;V$3,'Réservations'!$N$2:$N$501,"&lt;&gt;Annulée"))</f>
        <v/>
      </c>
      <c r="W26" s="17">
        <f>IF($A26="","",COUNTIFS('Réservations'!$D$2:$D$501,$A26,'Réservations'!$E$2:$E$501,"&lt;="&amp;W$3,'Réservations'!$F$2:$F$501,"&gt;"&amp;W$3,'Réservations'!$N$2:$N$501,"&lt;&gt;Annulée"))</f>
        <v/>
      </c>
      <c r="X26" s="17">
        <f>IF($A26="","",COUNTIFS('Réservations'!$D$2:$D$501,$A26,'Réservations'!$E$2:$E$501,"&lt;="&amp;X$3,'Réservations'!$F$2:$F$501,"&gt;"&amp;X$3,'Réservations'!$N$2:$N$501,"&lt;&gt;Annulée"))</f>
        <v/>
      </c>
      <c r="Y26" s="17">
        <f>IF($A26="","",COUNTIFS('Réservations'!$D$2:$D$501,$A26,'Réservations'!$E$2:$E$501,"&lt;="&amp;Y$3,'Réservations'!$F$2:$F$501,"&gt;"&amp;Y$3,'Réservations'!$N$2:$N$501,"&lt;&gt;Annulée"))</f>
        <v/>
      </c>
      <c r="Z26" s="17">
        <f>IF($A26="","",COUNTIFS('Réservations'!$D$2:$D$501,$A26,'Réservations'!$E$2:$E$501,"&lt;="&amp;Z$3,'Réservations'!$F$2:$F$501,"&gt;"&amp;Z$3,'Réservations'!$N$2:$N$501,"&lt;&gt;Annulée"))</f>
        <v/>
      </c>
      <c r="AA26" s="17">
        <f>IF($A26="","",COUNTIFS('Réservations'!$D$2:$D$501,$A26,'Réservations'!$E$2:$E$501,"&lt;="&amp;AA$3,'Réservations'!$F$2:$F$501,"&gt;"&amp;AA$3,'Réservations'!$N$2:$N$501,"&lt;&gt;Annulée"))</f>
        <v/>
      </c>
      <c r="AB26" s="17">
        <f>IF($A26="","",COUNTIFS('Réservations'!$D$2:$D$501,$A26,'Réservations'!$E$2:$E$501,"&lt;="&amp;AB$3,'Réservations'!$F$2:$F$501,"&gt;"&amp;AB$3,'Réservations'!$N$2:$N$501,"&lt;&gt;Annulée"))</f>
        <v/>
      </c>
      <c r="AC26" s="17">
        <f>IF($A26="","",COUNTIFS('Réservations'!$D$2:$D$501,$A26,'Réservations'!$E$2:$E$501,"&lt;="&amp;AC$3,'Réservations'!$F$2:$F$501,"&gt;"&amp;AC$3,'Réservations'!$N$2:$N$501,"&lt;&gt;Annulée"))</f>
        <v/>
      </c>
      <c r="AD26" s="17">
        <f>IF($A26="","",COUNTIFS('Réservations'!$D$2:$D$501,$A26,'Réservations'!$E$2:$E$501,"&lt;="&amp;AD$3,'Réservations'!$F$2:$F$501,"&gt;"&amp;AD$3,'Réservations'!$N$2:$N$501,"&lt;&gt;Annulée"))</f>
        <v/>
      </c>
      <c r="AE26" s="17">
        <f>IF($A26="","",COUNTIFS('Réservations'!$D$2:$D$501,$A26,'Réservations'!$E$2:$E$501,"&lt;="&amp;AE$3,'Réservations'!$F$2:$F$501,"&gt;"&amp;AE$3,'Réservations'!$N$2:$N$501,"&lt;&gt;Annulée"))</f>
        <v/>
      </c>
      <c r="AF26" s="17">
        <f>IF($A26="","",COUNTIFS('Réservations'!$D$2:$D$501,$A26,'Réservations'!$E$2:$E$501,"&lt;="&amp;AF$3,'Réservations'!$F$2:$F$501,"&gt;"&amp;AF$3,'Réservations'!$N$2:$N$501,"&lt;&gt;Annulée"))</f>
        <v/>
      </c>
    </row>
    <row r="27">
      <c r="A27" s="16">
        <f>IF('Chambres'!A25="","",'Chambres'!A25)</f>
        <v/>
      </c>
      <c r="B27" s="17">
        <f>IF($A27="","",COUNTIFS('Réservations'!$D$2:$D$501,$A27,'Réservations'!$E$2:$E$501,"&lt;="&amp;B$3,'Réservations'!$F$2:$F$501,"&gt;"&amp;B$3,'Réservations'!$N$2:$N$501,"&lt;&gt;Annulée"))</f>
        <v/>
      </c>
      <c r="C27" s="17">
        <f>IF($A27="","",COUNTIFS('Réservations'!$D$2:$D$501,$A27,'Réservations'!$E$2:$E$501,"&lt;="&amp;C$3,'Réservations'!$F$2:$F$501,"&gt;"&amp;C$3,'Réservations'!$N$2:$N$501,"&lt;&gt;Annulée"))</f>
        <v/>
      </c>
      <c r="D27" s="17">
        <f>IF($A27="","",COUNTIFS('Réservations'!$D$2:$D$501,$A27,'Réservations'!$E$2:$E$501,"&lt;="&amp;D$3,'Réservations'!$F$2:$F$501,"&gt;"&amp;D$3,'Réservations'!$N$2:$N$501,"&lt;&gt;Annulée"))</f>
        <v/>
      </c>
      <c r="E27" s="17">
        <f>IF($A27="","",COUNTIFS('Réservations'!$D$2:$D$501,$A27,'Réservations'!$E$2:$E$501,"&lt;="&amp;E$3,'Réservations'!$F$2:$F$501,"&gt;"&amp;E$3,'Réservations'!$N$2:$N$501,"&lt;&gt;Annulée"))</f>
        <v/>
      </c>
      <c r="F27" s="17">
        <f>IF($A27="","",COUNTIFS('Réservations'!$D$2:$D$501,$A27,'Réservations'!$E$2:$E$501,"&lt;="&amp;F$3,'Réservations'!$F$2:$F$501,"&gt;"&amp;F$3,'Réservations'!$N$2:$N$501,"&lt;&gt;Annulée"))</f>
        <v/>
      </c>
      <c r="G27" s="17">
        <f>IF($A27="","",COUNTIFS('Réservations'!$D$2:$D$501,$A27,'Réservations'!$E$2:$E$501,"&lt;="&amp;G$3,'Réservations'!$F$2:$F$501,"&gt;"&amp;G$3,'Réservations'!$N$2:$N$501,"&lt;&gt;Annulée"))</f>
        <v/>
      </c>
      <c r="H27" s="17">
        <f>IF($A27="","",COUNTIFS('Réservations'!$D$2:$D$501,$A27,'Réservations'!$E$2:$E$501,"&lt;="&amp;H$3,'Réservations'!$F$2:$F$501,"&gt;"&amp;H$3,'Réservations'!$N$2:$N$501,"&lt;&gt;Annulée"))</f>
        <v/>
      </c>
      <c r="I27" s="17">
        <f>IF($A27="","",COUNTIFS('Réservations'!$D$2:$D$501,$A27,'Réservations'!$E$2:$E$501,"&lt;="&amp;I$3,'Réservations'!$F$2:$F$501,"&gt;"&amp;I$3,'Réservations'!$N$2:$N$501,"&lt;&gt;Annulée"))</f>
        <v/>
      </c>
      <c r="J27" s="17">
        <f>IF($A27="","",COUNTIFS('Réservations'!$D$2:$D$501,$A27,'Réservations'!$E$2:$E$501,"&lt;="&amp;J$3,'Réservations'!$F$2:$F$501,"&gt;"&amp;J$3,'Réservations'!$N$2:$N$501,"&lt;&gt;Annulée"))</f>
        <v/>
      </c>
      <c r="K27" s="17">
        <f>IF($A27="","",COUNTIFS('Réservations'!$D$2:$D$501,$A27,'Réservations'!$E$2:$E$501,"&lt;="&amp;K$3,'Réservations'!$F$2:$F$501,"&gt;"&amp;K$3,'Réservations'!$N$2:$N$501,"&lt;&gt;Annulée"))</f>
        <v/>
      </c>
      <c r="L27" s="17">
        <f>IF($A27="","",COUNTIFS('Réservations'!$D$2:$D$501,$A27,'Réservations'!$E$2:$E$501,"&lt;="&amp;L$3,'Réservations'!$F$2:$F$501,"&gt;"&amp;L$3,'Réservations'!$N$2:$N$501,"&lt;&gt;Annulée"))</f>
        <v/>
      </c>
      <c r="M27" s="17">
        <f>IF($A27="","",COUNTIFS('Réservations'!$D$2:$D$501,$A27,'Réservations'!$E$2:$E$501,"&lt;="&amp;M$3,'Réservations'!$F$2:$F$501,"&gt;"&amp;M$3,'Réservations'!$N$2:$N$501,"&lt;&gt;Annulée"))</f>
        <v/>
      </c>
      <c r="N27" s="17">
        <f>IF($A27="","",COUNTIFS('Réservations'!$D$2:$D$501,$A27,'Réservations'!$E$2:$E$501,"&lt;="&amp;N$3,'Réservations'!$F$2:$F$501,"&gt;"&amp;N$3,'Réservations'!$N$2:$N$501,"&lt;&gt;Annulée"))</f>
        <v/>
      </c>
      <c r="O27" s="17">
        <f>IF($A27="","",COUNTIFS('Réservations'!$D$2:$D$501,$A27,'Réservations'!$E$2:$E$501,"&lt;="&amp;O$3,'Réservations'!$F$2:$F$501,"&gt;"&amp;O$3,'Réservations'!$N$2:$N$501,"&lt;&gt;Annulée"))</f>
        <v/>
      </c>
      <c r="P27" s="17">
        <f>IF($A27="","",COUNTIFS('Réservations'!$D$2:$D$501,$A27,'Réservations'!$E$2:$E$501,"&lt;="&amp;P$3,'Réservations'!$F$2:$F$501,"&gt;"&amp;P$3,'Réservations'!$N$2:$N$501,"&lt;&gt;Annulée"))</f>
        <v/>
      </c>
      <c r="Q27" s="17">
        <f>IF($A27="","",COUNTIFS('Réservations'!$D$2:$D$501,$A27,'Réservations'!$E$2:$E$501,"&lt;="&amp;Q$3,'Réservations'!$F$2:$F$501,"&gt;"&amp;Q$3,'Réservations'!$N$2:$N$501,"&lt;&gt;Annulée"))</f>
        <v/>
      </c>
      <c r="R27" s="17">
        <f>IF($A27="","",COUNTIFS('Réservations'!$D$2:$D$501,$A27,'Réservations'!$E$2:$E$501,"&lt;="&amp;R$3,'Réservations'!$F$2:$F$501,"&gt;"&amp;R$3,'Réservations'!$N$2:$N$501,"&lt;&gt;Annulée"))</f>
        <v/>
      </c>
      <c r="S27" s="17">
        <f>IF($A27="","",COUNTIFS('Réservations'!$D$2:$D$501,$A27,'Réservations'!$E$2:$E$501,"&lt;="&amp;S$3,'Réservations'!$F$2:$F$501,"&gt;"&amp;S$3,'Réservations'!$N$2:$N$501,"&lt;&gt;Annulée"))</f>
        <v/>
      </c>
      <c r="T27" s="17">
        <f>IF($A27="","",COUNTIFS('Réservations'!$D$2:$D$501,$A27,'Réservations'!$E$2:$E$501,"&lt;="&amp;T$3,'Réservations'!$F$2:$F$501,"&gt;"&amp;T$3,'Réservations'!$N$2:$N$501,"&lt;&gt;Annulée"))</f>
        <v/>
      </c>
      <c r="U27" s="17">
        <f>IF($A27="","",COUNTIFS('Réservations'!$D$2:$D$501,$A27,'Réservations'!$E$2:$E$501,"&lt;="&amp;U$3,'Réservations'!$F$2:$F$501,"&gt;"&amp;U$3,'Réservations'!$N$2:$N$501,"&lt;&gt;Annulée"))</f>
        <v/>
      </c>
      <c r="V27" s="17">
        <f>IF($A27="","",COUNTIFS('Réservations'!$D$2:$D$501,$A27,'Réservations'!$E$2:$E$501,"&lt;="&amp;V$3,'Réservations'!$F$2:$F$501,"&gt;"&amp;V$3,'Réservations'!$N$2:$N$501,"&lt;&gt;Annulée"))</f>
        <v/>
      </c>
      <c r="W27" s="17">
        <f>IF($A27="","",COUNTIFS('Réservations'!$D$2:$D$501,$A27,'Réservations'!$E$2:$E$501,"&lt;="&amp;W$3,'Réservations'!$F$2:$F$501,"&gt;"&amp;W$3,'Réservations'!$N$2:$N$501,"&lt;&gt;Annulée"))</f>
        <v/>
      </c>
      <c r="X27" s="17">
        <f>IF($A27="","",COUNTIFS('Réservations'!$D$2:$D$501,$A27,'Réservations'!$E$2:$E$501,"&lt;="&amp;X$3,'Réservations'!$F$2:$F$501,"&gt;"&amp;X$3,'Réservations'!$N$2:$N$501,"&lt;&gt;Annulée"))</f>
        <v/>
      </c>
      <c r="Y27" s="17">
        <f>IF($A27="","",COUNTIFS('Réservations'!$D$2:$D$501,$A27,'Réservations'!$E$2:$E$501,"&lt;="&amp;Y$3,'Réservations'!$F$2:$F$501,"&gt;"&amp;Y$3,'Réservations'!$N$2:$N$501,"&lt;&gt;Annulée"))</f>
        <v/>
      </c>
      <c r="Z27" s="17">
        <f>IF($A27="","",COUNTIFS('Réservations'!$D$2:$D$501,$A27,'Réservations'!$E$2:$E$501,"&lt;="&amp;Z$3,'Réservations'!$F$2:$F$501,"&gt;"&amp;Z$3,'Réservations'!$N$2:$N$501,"&lt;&gt;Annulée"))</f>
        <v/>
      </c>
      <c r="AA27" s="17">
        <f>IF($A27="","",COUNTIFS('Réservations'!$D$2:$D$501,$A27,'Réservations'!$E$2:$E$501,"&lt;="&amp;AA$3,'Réservations'!$F$2:$F$501,"&gt;"&amp;AA$3,'Réservations'!$N$2:$N$501,"&lt;&gt;Annulée"))</f>
        <v/>
      </c>
      <c r="AB27" s="17">
        <f>IF($A27="","",COUNTIFS('Réservations'!$D$2:$D$501,$A27,'Réservations'!$E$2:$E$501,"&lt;="&amp;AB$3,'Réservations'!$F$2:$F$501,"&gt;"&amp;AB$3,'Réservations'!$N$2:$N$501,"&lt;&gt;Annulée"))</f>
        <v/>
      </c>
      <c r="AC27" s="17">
        <f>IF($A27="","",COUNTIFS('Réservations'!$D$2:$D$501,$A27,'Réservations'!$E$2:$E$501,"&lt;="&amp;AC$3,'Réservations'!$F$2:$F$501,"&gt;"&amp;AC$3,'Réservations'!$N$2:$N$501,"&lt;&gt;Annulée"))</f>
        <v/>
      </c>
      <c r="AD27" s="17">
        <f>IF($A27="","",COUNTIFS('Réservations'!$D$2:$D$501,$A27,'Réservations'!$E$2:$E$501,"&lt;="&amp;AD$3,'Réservations'!$F$2:$F$501,"&gt;"&amp;AD$3,'Réservations'!$N$2:$N$501,"&lt;&gt;Annulée"))</f>
        <v/>
      </c>
      <c r="AE27" s="17">
        <f>IF($A27="","",COUNTIFS('Réservations'!$D$2:$D$501,$A27,'Réservations'!$E$2:$E$501,"&lt;="&amp;AE$3,'Réservations'!$F$2:$F$501,"&gt;"&amp;AE$3,'Réservations'!$N$2:$N$501,"&lt;&gt;Annulée"))</f>
        <v/>
      </c>
      <c r="AF27" s="17">
        <f>IF($A27="","",COUNTIFS('Réservations'!$D$2:$D$501,$A27,'Réservations'!$E$2:$E$501,"&lt;="&amp;AF$3,'Réservations'!$F$2:$F$501,"&gt;"&amp;AF$3,'Réservations'!$N$2:$N$501,"&lt;&gt;Annulée"))</f>
        <v/>
      </c>
    </row>
    <row r="28">
      <c r="A28" s="16">
        <f>IF('Chambres'!A26="","",'Chambres'!A26)</f>
        <v/>
      </c>
      <c r="B28" s="17">
        <f>IF($A28="","",COUNTIFS('Réservations'!$D$2:$D$501,$A28,'Réservations'!$E$2:$E$501,"&lt;="&amp;B$3,'Réservations'!$F$2:$F$501,"&gt;"&amp;B$3,'Réservations'!$N$2:$N$501,"&lt;&gt;Annulée"))</f>
        <v/>
      </c>
      <c r="C28" s="17">
        <f>IF($A28="","",COUNTIFS('Réservations'!$D$2:$D$501,$A28,'Réservations'!$E$2:$E$501,"&lt;="&amp;C$3,'Réservations'!$F$2:$F$501,"&gt;"&amp;C$3,'Réservations'!$N$2:$N$501,"&lt;&gt;Annulée"))</f>
        <v/>
      </c>
      <c r="D28" s="17">
        <f>IF($A28="","",COUNTIFS('Réservations'!$D$2:$D$501,$A28,'Réservations'!$E$2:$E$501,"&lt;="&amp;D$3,'Réservations'!$F$2:$F$501,"&gt;"&amp;D$3,'Réservations'!$N$2:$N$501,"&lt;&gt;Annulée"))</f>
        <v/>
      </c>
      <c r="E28" s="17">
        <f>IF($A28="","",COUNTIFS('Réservations'!$D$2:$D$501,$A28,'Réservations'!$E$2:$E$501,"&lt;="&amp;E$3,'Réservations'!$F$2:$F$501,"&gt;"&amp;E$3,'Réservations'!$N$2:$N$501,"&lt;&gt;Annulée"))</f>
        <v/>
      </c>
      <c r="F28" s="17">
        <f>IF($A28="","",COUNTIFS('Réservations'!$D$2:$D$501,$A28,'Réservations'!$E$2:$E$501,"&lt;="&amp;F$3,'Réservations'!$F$2:$F$501,"&gt;"&amp;F$3,'Réservations'!$N$2:$N$501,"&lt;&gt;Annulée"))</f>
        <v/>
      </c>
      <c r="G28" s="17">
        <f>IF($A28="","",COUNTIFS('Réservations'!$D$2:$D$501,$A28,'Réservations'!$E$2:$E$501,"&lt;="&amp;G$3,'Réservations'!$F$2:$F$501,"&gt;"&amp;G$3,'Réservations'!$N$2:$N$501,"&lt;&gt;Annulée"))</f>
        <v/>
      </c>
      <c r="H28" s="17">
        <f>IF($A28="","",COUNTIFS('Réservations'!$D$2:$D$501,$A28,'Réservations'!$E$2:$E$501,"&lt;="&amp;H$3,'Réservations'!$F$2:$F$501,"&gt;"&amp;H$3,'Réservations'!$N$2:$N$501,"&lt;&gt;Annulée"))</f>
        <v/>
      </c>
      <c r="I28" s="17">
        <f>IF($A28="","",COUNTIFS('Réservations'!$D$2:$D$501,$A28,'Réservations'!$E$2:$E$501,"&lt;="&amp;I$3,'Réservations'!$F$2:$F$501,"&gt;"&amp;I$3,'Réservations'!$N$2:$N$501,"&lt;&gt;Annulée"))</f>
        <v/>
      </c>
      <c r="J28" s="17">
        <f>IF($A28="","",COUNTIFS('Réservations'!$D$2:$D$501,$A28,'Réservations'!$E$2:$E$501,"&lt;="&amp;J$3,'Réservations'!$F$2:$F$501,"&gt;"&amp;J$3,'Réservations'!$N$2:$N$501,"&lt;&gt;Annulée"))</f>
        <v/>
      </c>
      <c r="K28" s="17">
        <f>IF($A28="","",COUNTIFS('Réservations'!$D$2:$D$501,$A28,'Réservations'!$E$2:$E$501,"&lt;="&amp;K$3,'Réservations'!$F$2:$F$501,"&gt;"&amp;K$3,'Réservations'!$N$2:$N$501,"&lt;&gt;Annulée"))</f>
        <v/>
      </c>
      <c r="L28" s="17">
        <f>IF($A28="","",COUNTIFS('Réservations'!$D$2:$D$501,$A28,'Réservations'!$E$2:$E$501,"&lt;="&amp;L$3,'Réservations'!$F$2:$F$501,"&gt;"&amp;L$3,'Réservations'!$N$2:$N$501,"&lt;&gt;Annulée"))</f>
        <v/>
      </c>
      <c r="M28" s="17">
        <f>IF($A28="","",COUNTIFS('Réservations'!$D$2:$D$501,$A28,'Réservations'!$E$2:$E$501,"&lt;="&amp;M$3,'Réservations'!$F$2:$F$501,"&gt;"&amp;M$3,'Réservations'!$N$2:$N$501,"&lt;&gt;Annulée"))</f>
        <v/>
      </c>
      <c r="N28" s="17">
        <f>IF($A28="","",COUNTIFS('Réservations'!$D$2:$D$501,$A28,'Réservations'!$E$2:$E$501,"&lt;="&amp;N$3,'Réservations'!$F$2:$F$501,"&gt;"&amp;N$3,'Réservations'!$N$2:$N$501,"&lt;&gt;Annulée"))</f>
        <v/>
      </c>
      <c r="O28" s="17">
        <f>IF($A28="","",COUNTIFS('Réservations'!$D$2:$D$501,$A28,'Réservations'!$E$2:$E$501,"&lt;="&amp;O$3,'Réservations'!$F$2:$F$501,"&gt;"&amp;O$3,'Réservations'!$N$2:$N$501,"&lt;&gt;Annulée"))</f>
        <v/>
      </c>
      <c r="P28" s="17">
        <f>IF($A28="","",COUNTIFS('Réservations'!$D$2:$D$501,$A28,'Réservations'!$E$2:$E$501,"&lt;="&amp;P$3,'Réservations'!$F$2:$F$501,"&gt;"&amp;P$3,'Réservations'!$N$2:$N$501,"&lt;&gt;Annulée"))</f>
        <v/>
      </c>
      <c r="Q28" s="17">
        <f>IF($A28="","",COUNTIFS('Réservations'!$D$2:$D$501,$A28,'Réservations'!$E$2:$E$501,"&lt;="&amp;Q$3,'Réservations'!$F$2:$F$501,"&gt;"&amp;Q$3,'Réservations'!$N$2:$N$501,"&lt;&gt;Annulée"))</f>
        <v/>
      </c>
      <c r="R28" s="17">
        <f>IF($A28="","",COUNTIFS('Réservations'!$D$2:$D$501,$A28,'Réservations'!$E$2:$E$501,"&lt;="&amp;R$3,'Réservations'!$F$2:$F$501,"&gt;"&amp;R$3,'Réservations'!$N$2:$N$501,"&lt;&gt;Annulée"))</f>
        <v/>
      </c>
      <c r="S28" s="17">
        <f>IF($A28="","",COUNTIFS('Réservations'!$D$2:$D$501,$A28,'Réservations'!$E$2:$E$501,"&lt;="&amp;S$3,'Réservations'!$F$2:$F$501,"&gt;"&amp;S$3,'Réservations'!$N$2:$N$501,"&lt;&gt;Annulée"))</f>
        <v/>
      </c>
      <c r="T28" s="17">
        <f>IF($A28="","",COUNTIFS('Réservations'!$D$2:$D$501,$A28,'Réservations'!$E$2:$E$501,"&lt;="&amp;T$3,'Réservations'!$F$2:$F$501,"&gt;"&amp;T$3,'Réservations'!$N$2:$N$501,"&lt;&gt;Annulée"))</f>
        <v/>
      </c>
      <c r="U28" s="17">
        <f>IF($A28="","",COUNTIFS('Réservations'!$D$2:$D$501,$A28,'Réservations'!$E$2:$E$501,"&lt;="&amp;U$3,'Réservations'!$F$2:$F$501,"&gt;"&amp;U$3,'Réservations'!$N$2:$N$501,"&lt;&gt;Annulée"))</f>
        <v/>
      </c>
      <c r="V28" s="17">
        <f>IF($A28="","",COUNTIFS('Réservations'!$D$2:$D$501,$A28,'Réservations'!$E$2:$E$501,"&lt;="&amp;V$3,'Réservations'!$F$2:$F$501,"&gt;"&amp;V$3,'Réservations'!$N$2:$N$501,"&lt;&gt;Annulée"))</f>
        <v/>
      </c>
      <c r="W28" s="17">
        <f>IF($A28="","",COUNTIFS('Réservations'!$D$2:$D$501,$A28,'Réservations'!$E$2:$E$501,"&lt;="&amp;W$3,'Réservations'!$F$2:$F$501,"&gt;"&amp;W$3,'Réservations'!$N$2:$N$501,"&lt;&gt;Annulée"))</f>
        <v/>
      </c>
      <c r="X28" s="17">
        <f>IF($A28="","",COUNTIFS('Réservations'!$D$2:$D$501,$A28,'Réservations'!$E$2:$E$501,"&lt;="&amp;X$3,'Réservations'!$F$2:$F$501,"&gt;"&amp;X$3,'Réservations'!$N$2:$N$501,"&lt;&gt;Annulée"))</f>
        <v/>
      </c>
      <c r="Y28" s="17">
        <f>IF($A28="","",COUNTIFS('Réservations'!$D$2:$D$501,$A28,'Réservations'!$E$2:$E$501,"&lt;="&amp;Y$3,'Réservations'!$F$2:$F$501,"&gt;"&amp;Y$3,'Réservations'!$N$2:$N$501,"&lt;&gt;Annulée"))</f>
        <v/>
      </c>
      <c r="Z28" s="17">
        <f>IF($A28="","",COUNTIFS('Réservations'!$D$2:$D$501,$A28,'Réservations'!$E$2:$E$501,"&lt;="&amp;Z$3,'Réservations'!$F$2:$F$501,"&gt;"&amp;Z$3,'Réservations'!$N$2:$N$501,"&lt;&gt;Annulée"))</f>
        <v/>
      </c>
      <c r="AA28" s="17">
        <f>IF($A28="","",COUNTIFS('Réservations'!$D$2:$D$501,$A28,'Réservations'!$E$2:$E$501,"&lt;="&amp;AA$3,'Réservations'!$F$2:$F$501,"&gt;"&amp;AA$3,'Réservations'!$N$2:$N$501,"&lt;&gt;Annulée"))</f>
        <v/>
      </c>
      <c r="AB28" s="17">
        <f>IF($A28="","",COUNTIFS('Réservations'!$D$2:$D$501,$A28,'Réservations'!$E$2:$E$501,"&lt;="&amp;AB$3,'Réservations'!$F$2:$F$501,"&gt;"&amp;AB$3,'Réservations'!$N$2:$N$501,"&lt;&gt;Annulée"))</f>
        <v/>
      </c>
      <c r="AC28" s="17">
        <f>IF($A28="","",COUNTIFS('Réservations'!$D$2:$D$501,$A28,'Réservations'!$E$2:$E$501,"&lt;="&amp;AC$3,'Réservations'!$F$2:$F$501,"&gt;"&amp;AC$3,'Réservations'!$N$2:$N$501,"&lt;&gt;Annulée"))</f>
        <v/>
      </c>
      <c r="AD28" s="17">
        <f>IF($A28="","",COUNTIFS('Réservations'!$D$2:$D$501,$A28,'Réservations'!$E$2:$E$501,"&lt;="&amp;AD$3,'Réservations'!$F$2:$F$501,"&gt;"&amp;AD$3,'Réservations'!$N$2:$N$501,"&lt;&gt;Annulée"))</f>
        <v/>
      </c>
      <c r="AE28" s="17">
        <f>IF($A28="","",COUNTIFS('Réservations'!$D$2:$D$501,$A28,'Réservations'!$E$2:$E$501,"&lt;="&amp;AE$3,'Réservations'!$F$2:$F$501,"&gt;"&amp;AE$3,'Réservations'!$N$2:$N$501,"&lt;&gt;Annulée"))</f>
        <v/>
      </c>
      <c r="AF28" s="17">
        <f>IF($A28="","",COUNTIFS('Réservations'!$D$2:$D$501,$A28,'Réservations'!$E$2:$E$501,"&lt;="&amp;AF$3,'Réservations'!$F$2:$F$501,"&gt;"&amp;AF$3,'Réservations'!$N$2:$N$501,"&lt;&gt;Annulée"))</f>
        <v/>
      </c>
    </row>
    <row r="29">
      <c r="A29" s="16">
        <f>IF('Chambres'!A27="","",'Chambres'!A27)</f>
        <v/>
      </c>
      <c r="B29" s="17">
        <f>IF($A29="","",COUNTIFS('Réservations'!$D$2:$D$501,$A29,'Réservations'!$E$2:$E$501,"&lt;="&amp;B$3,'Réservations'!$F$2:$F$501,"&gt;"&amp;B$3,'Réservations'!$N$2:$N$501,"&lt;&gt;Annulée"))</f>
        <v/>
      </c>
      <c r="C29" s="17">
        <f>IF($A29="","",COUNTIFS('Réservations'!$D$2:$D$501,$A29,'Réservations'!$E$2:$E$501,"&lt;="&amp;C$3,'Réservations'!$F$2:$F$501,"&gt;"&amp;C$3,'Réservations'!$N$2:$N$501,"&lt;&gt;Annulée"))</f>
        <v/>
      </c>
      <c r="D29" s="17">
        <f>IF($A29="","",COUNTIFS('Réservations'!$D$2:$D$501,$A29,'Réservations'!$E$2:$E$501,"&lt;="&amp;D$3,'Réservations'!$F$2:$F$501,"&gt;"&amp;D$3,'Réservations'!$N$2:$N$501,"&lt;&gt;Annulée"))</f>
        <v/>
      </c>
      <c r="E29" s="17">
        <f>IF($A29="","",COUNTIFS('Réservations'!$D$2:$D$501,$A29,'Réservations'!$E$2:$E$501,"&lt;="&amp;E$3,'Réservations'!$F$2:$F$501,"&gt;"&amp;E$3,'Réservations'!$N$2:$N$501,"&lt;&gt;Annulée"))</f>
        <v/>
      </c>
      <c r="F29" s="17">
        <f>IF($A29="","",COUNTIFS('Réservations'!$D$2:$D$501,$A29,'Réservations'!$E$2:$E$501,"&lt;="&amp;F$3,'Réservations'!$F$2:$F$501,"&gt;"&amp;F$3,'Réservations'!$N$2:$N$501,"&lt;&gt;Annulée"))</f>
        <v/>
      </c>
      <c r="G29" s="17">
        <f>IF($A29="","",COUNTIFS('Réservations'!$D$2:$D$501,$A29,'Réservations'!$E$2:$E$501,"&lt;="&amp;G$3,'Réservations'!$F$2:$F$501,"&gt;"&amp;G$3,'Réservations'!$N$2:$N$501,"&lt;&gt;Annulée"))</f>
        <v/>
      </c>
      <c r="H29" s="17">
        <f>IF($A29="","",COUNTIFS('Réservations'!$D$2:$D$501,$A29,'Réservations'!$E$2:$E$501,"&lt;="&amp;H$3,'Réservations'!$F$2:$F$501,"&gt;"&amp;H$3,'Réservations'!$N$2:$N$501,"&lt;&gt;Annulée"))</f>
        <v/>
      </c>
      <c r="I29" s="17">
        <f>IF($A29="","",COUNTIFS('Réservations'!$D$2:$D$501,$A29,'Réservations'!$E$2:$E$501,"&lt;="&amp;I$3,'Réservations'!$F$2:$F$501,"&gt;"&amp;I$3,'Réservations'!$N$2:$N$501,"&lt;&gt;Annulée"))</f>
        <v/>
      </c>
      <c r="J29" s="17">
        <f>IF($A29="","",COUNTIFS('Réservations'!$D$2:$D$501,$A29,'Réservations'!$E$2:$E$501,"&lt;="&amp;J$3,'Réservations'!$F$2:$F$501,"&gt;"&amp;J$3,'Réservations'!$N$2:$N$501,"&lt;&gt;Annulée"))</f>
        <v/>
      </c>
      <c r="K29" s="17">
        <f>IF($A29="","",COUNTIFS('Réservations'!$D$2:$D$501,$A29,'Réservations'!$E$2:$E$501,"&lt;="&amp;K$3,'Réservations'!$F$2:$F$501,"&gt;"&amp;K$3,'Réservations'!$N$2:$N$501,"&lt;&gt;Annulée"))</f>
        <v/>
      </c>
      <c r="L29" s="17">
        <f>IF($A29="","",COUNTIFS('Réservations'!$D$2:$D$501,$A29,'Réservations'!$E$2:$E$501,"&lt;="&amp;L$3,'Réservations'!$F$2:$F$501,"&gt;"&amp;L$3,'Réservations'!$N$2:$N$501,"&lt;&gt;Annulée"))</f>
        <v/>
      </c>
      <c r="M29" s="17">
        <f>IF($A29="","",COUNTIFS('Réservations'!$D$2:$D$501,$A29,'Réservations'!$E$2:$E$501,"&lt;="&amp;M$3,'Réservations'!$F$2:$F$501,"&gt;"&amp;M$3,'Réservations'!$N$2:$N$501,"&lt;&gt;Annulée"))</f>
        <v/>
      </c>
      <c r="N29" s="17">
        <f>IF($A29="","",COUNTIFS('Réservations'!$D$2:$D$501,$A29,'Réservations'!$E$2:$E$501,"&lt;="&amp;N$3,'Réservations'!$F$2:$F$501,"&gt;"&amp;N$3,'Réservations'!$N$2:$N$501,"&lt;&gt;Annulée"))</f>
        <v/>
      </c>
      <c r="O29" s="17">
        <f>IF($A29="","",COUNTIFS('Réservations'!$D$2:$D$501,$A29,'Réservations'!$E$2:$E$501,"&lt;="&amp;O$3,'Réservations'!$F$2:$F$501,"&gt;"&amp;O$3,'Réservations'!$N$2:$N$501,"&lt;&gt;Annulée"))</f>
        <v/>
      </c>
      <c r="P29" s="17">
        <f>IF($A29="","",COUNTIFS('Réservations'!$D$2:$D$501,$A29,'Réservations'!$E$2:$E$501,"&lt;="&amp;P$3,'Réservations'!$F$2:$F$501,"&gt;"&amp;P$3,'Réservations'!$N$2:$N$501,"&lt;&gt;Annulée"))</f>
        <v/>
      </c>
      <c r="Q29" s="17">
        <f>IF($A29="","",COUNTIFS('Réservations'!$D$2:$D$501,$A29,'Réservations'!$E$2:$E$501,"&lt;="&amp;Q$3,'Réservations'!$F$2:$F$501,"&gt;"&amp;Q$3,'Réservations'!$N$2:$N$501,"&lt;&gt;Annulée"))</f>
        <v/>
      </c>
      <c r="R29" s="17">
        <f>IF($A29="","",COUNTIFS('Réservations'!$D$2:$D$501,$A29,'Réservations'!$E$2:$E$501,"&lt;="&amp;R$3,'Réservations'!$F$2:$F$501,"&gt;"&amp;R$3,'Réservations'!$N$2:$N$501,"&lt;&gt;Annulée"))</f>
        <v/>
      </c>
      <c r="S29" s="17">
        <f>IF($A29="","",COUNTIFS('Réservations'!$D$2:$D$501,$A29,'Réservations'!$E$2:$E$501,"&lt;="&amp;S$3,'Réservations'!$F$2:$F$501,"&gt;"&amp;S$3,'Réservations'!$N$2:$N$501,"&lt;&gt;Annulée"))</f>
        <v/>
      </c>
      <c r="T29" s="17">
        <f>IF($A29="","",COUNTIFS('Réservations'!$D$2:$D$501,$A29,'Réservations'!$E$2:$E$501,"&lt;="&amp;T$3,'Réservations'!$F$2:$F$501,"&gt;"&amp;T$3,'Réservations'!$N$2:$N$501,"&lt;&gt;Annulée"))</f>
        <v/>
      </c>
      <c r="U29" s="17">
        <f>IF($A29="","",COUNTIFS('Réservations'!$D$2:$D$501,$A29,'Réservations'!$E$2:$E$501,"&lt;="&amp;U$3,'Réservations'!$F$2:$F$501,"&gt;"&amp;U$3,'Réservations'!$N$2:$N$501,"&lt;&gt;Annulée"))</f>
        <v/>
      </c>
      <c r="V29" s="17">
        <f>IF($A29="","",COUNTIFS('Réservations'!$D$2:$D$501,$A29,'Réservations'!$E$2:$E$501,"&lt;="&amp;V$3,'Réservations'!$F$2:$F$501,"&gt;"&amp;V$3,'Réservations'!$N$2:$N$501,"&lt;&gt;Annulée"))</f>
        <v/>
      </c>
      <c r="W29" s="17">
        <f>IF($A29="","",COUNTIFS('Réservations'!$D$2:$D$501,$A29,'Réservations'!$E$2:$E$501,"&lt;="&amp;W$3,'Réservations'!$F$2:$F$501,"&gt;"&amp;W$3,'Réservations'!$N$2:$N$501,"&lt;&gt;Annulée"))</f>
        <v/>
      </c>
      <c r="X29" s="17">
        <f>IF($A29="","",COUNTIFS('Réservations'!$D$2:$D$501,$A29,'Réservations'!$E$2:$E$501,"&lt;="&amp;X$3,'Réservations'!$F$2:$F$501,"&gt;"&amp;X$3,'Réservations'!$N$2:$N$501,"&lt;&gt;Annulée"))</f>
        <v/>
      </c>
      <c r="Y29" s="17">
        <f>IF($A29="","",COUNTIFS('Réservations'!$D$2:$D$501,$A29,'Réservations'!$E$2:$E$501,"&lt;="&amp;Y$3,'Réservations'!$F$2:$F$501,"&gt;"&amp;Y$3,'Réservations'!$N$2:$N$501,"&lt;&gt;Annulée"))</f>
        <v/>
      </c>
      <c r="Z29" s="17">
        <f>IF($A29="","",COUNTIFS('Réservations'!$D$2:$D$501,$A29,'Réservations'!$E$2:$E$501,"&lt;="&amp;Z$3,'Réservations'!$F$2:$F$501,"&gt;"&amp;Z$3,'Réservations'!$N$2:$N$501,"&lt;&gt;Annulée"))</f>
        <v/>
      </c>
      <c r="AA29" s="17">
        <f>IF($A29="","",COUNTIFS('Réservations'!$D$2:$D$501,$A29,'Réservations'!$E$2:$E$501,"&lt;="&amp;AA$3,'Réservations'!$F$2:$F$501,"&gt;"&amp;AA$3,'Réservations'!$N$2:$N$501,"&lt;&gt;Annulée"))</f>
        <v/>
      </c>
      <c r="AB29" s="17">
        <f>IF($A29="","",COUNTIFS('Réservations'!$D$2:$D$501,$A29,'Réservations'!$E$2:$E$501,"&lt;="&amp;AB$3,'Réservations'!$F$2:$F$501,"&gt;"&amp;AB$3,'Réservations'!$N$2:$N$501,"&lt;&gt;Annulée"))</f>
        <v/>
      </c>
      <c r="AC29" s="17">
        <f>IF($A29="","",COUNTIFS('Réservations'!$D$2:$D$501,$A29,'Réservations'!$E$2:$E$501,"&lt;="&amp;AC$3,'Réservations'!$F$2:$F$501,"&gt;"&amp;AC$3,'Réservations'!$N$2:$N$501,"&lt;&gt;Annulée"))</f>
        <v/>
      </c>
      <c r="AD29" s="17">
        <f>IF($A29="","",COUNTIFS('Réservations'!$D$2:$D$501,$A29,'Réservations'!$E$2:$E$501,"&lt;="&amp;AD$3,'Réservations'!$F$2:$F$501,"&gt;"&amp;AD$3,'Réservations'!$N$2:$N$501,"&lt;&gt;Annulée"))</f>
        <v/>
      </c>
      <c r="AE29" s="17">
        <f>IF($A29="","",COUNTIFS('Réservations'!$D$2:$D$501,$A29,'Réservations'!$E$2:$E$501,"&lt;="&amp;AE$3,'Réservations'!$F$2:$F$501,"&gt;"&amp;AE$3,'Réservations'!$N$2:$N$501,"&lt;&gt;Annulée"))</f>
        <v/>
      </c>
      <c r="AF29" s="17">
        <f>IF($A29="","",COUNTIFS('Réservations'!$D$2:$D$501,$A29,'Réservations'!$E$2:$E$501,"&lt;="&amp;AF$3,'Réservations'!$F$2:$F$501,"&gt;"&amp;AF$3,'Réservations'!$N$2:$N$501,"&lt;&gt;Annulée"))</f>
        <v/>
      </c>
    </row>
    <row r="30">
      <c r="A30" s="16">
        <f>IF('Chambres'!A28="","",'Chambres'!A28)</f>
        <v/>
      </c>
      <c r="B30" s="17">
        <f>IF($A30="","",COUNTIFS('Réservations'!$D$2:$D$501,$A30,'Réservations'!$E$2:$E$501,"&lt;="&amp;B$3,'Réservations'!$F$2:$F$501,"&gt;"&amp;B$3,'Réservations'!$N$2:$N$501,"&lt;&gt;Annulée"))</f>
        <v/>
      </c>
      <c r="C30" s="17">
        <f>IF($A30="","",COUNTIFS('Réservations'!$D$2:$D$501,$A30,'Réservations'!$E$2:$E$501,"&lt;="&amp;C$3,'Réservations'!$F$2:$F$501,"&gt;"&amp;C$3,'Réservations'!$N$2:$N$501,"&lt;&gt;Annulée"))</f>
        <v/>
      </c>
      <c r="D30" s="17">
        <f>IF($A30="","",COUNTIFS('Réservations'!$D$2:$D$501,$A30,'Réservations'!$E$2:$E$501,"&lt;="&amp;D$3,'Réservations'!$F$2:$F$501,"&gt;"&amp;D$3,'Réservations'!$N$2:$N$501,"&lt;&gt;Annulée"))</f>
        <v/>
      </c>
      <c r="E30" s="17">
        <f>IF($A30="","",COUNTIFS('Réservations'!$D$2:$D$501,$A30,'Réservations'!$E$2:$E$501,"&lt;="&amp;E$3,'Réservations'!$F$2:$F$501,"&gt;"&amp;E$3,'Réservations'!$N$2:$N$501,"&lt;&gt;Annulée"))</f>
        <v/>
      </c>
      <c r="F30" s="17">
        <f>IF($A30="","",COUNTIFS('Réservations'!$D$2:$D$501,$A30,'Réservations'!$E$2:$E$501,"&lt;="&amp;F$3,'Réservations'!$F$2:$F$501,"&gt;"&amp;F$3,'Réservations'!$N$2:$N$501,"&lt;&gt;Annulée"))</f>
        <v/>
      </c>
      <c r="G30" s="17">
        <f>IF($A30="","",COUNTIFS('Réservations'!$D$2:$D$501,$A30,'Réservations'!$E$2:$E$501,"&lt;="&amp;G$3,'Réservations'!$F$2:$F$501,"&gt;"&amp;G$3,'Réservations'!$N$2:$N$501,"&lt;&gt;Annulée"))</f>
        <v/>
      </c>
      <c r="H30" s="17">
        <f>IF($A30="","",COUNTIFS('Réservations'!$D$2:$D$501,$A30,'Réservations'!$E$2:$E$501,"&lt;="&amp;H$3,'Réservations'!$F$2:$F$501,"&gt;"&amp;H$3,'Réservations'!$N$2:$N$501,"&lt;&gt;Annulée"))</f>
        <v/>
      </c>
      <c r="I30" s="17">
        <f>IF($A30="","",COUNTIFS('Réservations'!$D$2:$D$501,$A30,'Réservations'!$E$2:$E$501,"&lt;="&amp;I$3,'Réservations'!$F$2:$F$501,"&gt;"&amp;I$3,'Réservations'!$N$2:$N$501,"&lt;&gt;Annulée"))</f>
        <v/>
      </c>
      <c r="J30" s="17">
        <f>IF($A30="","",COUNTIFS('Réservations'!$D$2:$D$501,$A30,'Réservations'!$E$2:$E$501,"&lt;="&amp;J$3,'Réservations'!$F$2:$F$501,"&gt;"&amp;J$3,'Réservations'!$N$2:$N$501,"&lt;&gt;Annulée"))</f>
        <v/>
      </c>
      <c r="K30" s="17">
        <f>IF($A30="","",COUNTIFS('Réservations'!$D$2:$D$501,$A30,'Réservations'!$E$2:$E$501,"&lt;="&amp;K$3,'Réservations'!$F$2:$F$501,"&gt;"&amp;K$3,'Réservations'!$N$2:$N$501,"&lt;&gt;Annulée"))</f>
        <v/>
      </c>
      <c r="L30" s="17">
        <f>IF($A30="","",COUNTIFS('Réservations'!$D$2:$D$501,$A30,'Réservations'!$E$2:$E$501,"&lt;="&amp;L$3,'Réservations'!$F$2:$F$501,"&gt;"&amp;L$3,'Réservations'!$N$2:$N$501,"&lt;&gt;Annulée"))</f>
        <v/>
      </c>
      <c r="M30" s="17">
        <f>IF($A30="","",COUNTIFS('Réservations'!$D$2:$D$501,$A30,'Réservations'!$E$2:$E$501,"&lt;="&amp;M$3,'Réservations'!$F$2:$F$501,"&gt;"&amp;M$3,'Réservations'!$N$2:$N$501,"&lt;&gt;Annulée"))</f>
        <v/>
      </c>
      <c r="N30" s="17">
        <f>IF($A30="","",COUNTIFS('Réservations'!$D$2:$D$501,$A30,'Réservations'!$E$2:$E$501,"&lt;="&amp;N$3,'Réservations'!$F$2:$F$501,"&gt;"&amp;N$3,'Réservations'!$N$2:$N$501,"&lt;&gt;Annulée"))</f>
        <v/>
      </c>
      <c r="O30" s="17">
        <f>IF($A30="","",COUNTIFS('Réservations'!$D$2:$D$501,$A30,'Réservations'!$E$2:$E$501,"&lt;="&amp;O$3,'Réservations'!$F$2:$F$501,"&gt;"&amp;O$3,'Réservations'!$N$2:$N$501,"&lt;&gt;Annulée"))</f>
        <v/>
      </c>
      <c r="P30" s="17">
        <f>IF($A30="","",COUNTIFS('Réservations'!$D$2:$D$501,$A30,'Réservations'!$E$2:$E$501,"&lt;="&amp;P$3,'Réservations'!$F$2:$F$501,"&gt;"&amp;P$3,'Réservations'!$N$2:$N$501,"&lt;&gt;Annulée"))</f>
        <v/>
      </c>
      <c r="Q30" s="17">
        <f>IF($A30="","",COUNTIFS('Réservations'!$D$2:$D$501,$A30,'Réservations'!$E$2:$E$501,"&lt;="&amp;Q$3,'Réservations'!$F$2:$F$501,"&gt;"&amp;Q$3,'Réservations'!$N$2:$N$501,"&lt;&gt;Annulée"))</f>
        <v/>
      </c>
      <c r="R30" s="17">
        <f>IF($A30="","",COUNTIFS('Réservations'!$D$2:$D$501,$A30,'Réservations'!$E$2:$E$501,"&lt;="&amp;R$3,'Réservations'!$F$2:$F$501,"&gt;"&amp;R$3,'Réservations'!$N$2:$N$501,"&lt;&gt;Annulée"))</f>
        <v/>
      </c>
      <c r="S30" s="17">
        <f>IF($A30="","",COUNTIFS('Réservations'!$D$2:$D$501,$A30,'Réservations'!$E$2:$E$501,"&lt;="&amp;S$3,'Réservations'!$F$2:$F$501,"&gt;"&amp;S$3,'Réservations'!$N$2:$N$501,"&lt;&gt;Annulée"))</f>
        <v/>
      </c>
      <c r="T30" s="17">
        <f>IF($A30="","",COUNTIFS('Réservations'!$D$2:$D$501,$A30,'Réservations'!$E$2:$E$501,"&lt;="&amp;T$3,'Réservations'!$F$2:$F$501,"&gt;"&amp;T$3,'Réservations'!$N$2:$N$501,"&lt;&gt;Annulée"))</f>
        <v/>
      </c>
      <c r="U30" s="17">
        <f>IF($A30="","",COUNTIFS('Réservations'!$D$2:$D$501,$A30,'Réservations'!$E$2:$E$501,"&lt;="&amp;U$3,'Réservations'!$F$2:$F$501,"&gt;"&amp;U$3,'Réservations'!$N$2:$N$501,"&lt;&gt;Annulée"))</f>
        <v/>
      </c>
      <c r="V30" s="17">
        <f>IF($A30="","",COUNTIFS('Réservations'!$D$2:$D$501,$A30,'Réservations'!$E$2:$E$501,"&lt;="&amp;V$3,'Réservations'!$F$2:$F$501,"&gt;"&amp;V$3,'Réservations'!$N$2:$N$501,"&lt;&gt;Annulée"))</f>
        <v/>
      </c>
      <c r="W30" s="17">
        <f>IF($A30="","",COUNTIFS('Réservations'!$D$2:$D$501,$A30,'Réservations'!$E$2:$E$501,"&lt;="&amp;W$3,'Réservations'!$F$2:$F$501,"&gt;"&amp;W$3,'Réservations'!$N$2:$N$501,"&lt;&gt;Annulée"))</f>
        <v/>
      </c>
      <c r="X30" s="17">
        <f>IF($A30="","",COUNTIFS('Réservations'!$D$2:$D$501,$A30,'Réservations'!$E$2:$E$501,"&lt;="&amp;X$3,'Réservations'!$F$2:$F$501,"&gt;"&amp;X$3,'Réservations'!$N$2:$N$501,"&lt;&gt;Annulée"))</f>
        <v/>
      </c>
      <c r="Y30" s="17">
        <f>IF($A30="","",COUNTIFS('Réservations'!$D$2:$D$501,$A30,'Réservations'!$E$2:$E$501,"&lt;="&amp;Y$3,'Réservations'!$F$2:$F$501,"&gt;"&amp;Y$3,'Réservations'!$N$2:$N$501,"&lt;&gt;Annulée"))</f>
        <v/>
      </c>
      <c r="Z30" s="17">
        <f>IF($A30="","",COUNTIFS('Réservations'!$D$2:$D$501,$A30,'Réservations'!$E$2:$E$501,"&lt;="&amp;Z$3,'Réservations'!$F$2:$F$501,"&gt;"&amp;Z$3,'Réservations'!$N$2:$N$501,"&lt;&gt;Annulée"))</f>
        <v/>
      </c>
      <c r="AA30" s="17">
        <f>IF($A30="","",COUNTIFS('Réservations'!$D$2:$D$501,$A30,'Réservations'!$E$2:$E$501,"&lt;="&amp;AA$3,'Réservations'!$F$2:$F$501,"&gt;"&amp;AA$3,'Réservations'!$N$2:$N$501,"&lt;&gt;Annulée"))</f>
        <v/>
      </c>
      <c r="AB30" s="17">
        <f>IF($A30="","",COUNTIFS('Réservations'!$D$2:$D$501,$A30,'Réservations'!$E$2:$E$501,"&lt;="&amp;AB$3,'Réservations'!$F$2:$F$501,"&gt;"&amp;AB$3,'Réservations'!$N$2:$N$501,"&lt;&gt;Annulée"))</f>
        <v/>
      </c>
      <c r="AC30" s="17">
        <f>IF($A30="","",COUNTIFS('Réservations'!$D$2:$D$501,$A30,'Réservations'!$E$2:$E$501,"&lt;="&amp;AC$3,'Réservations'!$F$2:$F$501,"&gt;"&amp;AC$3,'Réservations'!$N$2:$N$501,"&lt;&gt;Annulée"))</f>
        <v/>
      </c>
      <c r="AD30" s="17">
        <f>IF($A30="","",COUNTIFS('Réservations'!$D$2:$D$501,$A30,'Réservations'!$E$2:$E$501,"&lt;="&amp;AD$3,'Réservations'!$F$2:$F$501,"&gt;"&amp;AD$3,'Réservations'!$N$2:$N$501,"&lt;&gt;Annulée"))</f>
        <v/>
      </c>
      <c r="AE30" s="17">
        <f>IF($A30="","",COUNTIFS('Réservations'!$D$2:$D$501,$A30,'Réservations'!$E$2:$E$501,"&lt;="&amp;AE$3,'Réservations'!$F$2:$F$501,"&gt;"&amp;AE$3,'Réservations'!$N$2:$N$501,"&lt;&gt;Annulée"))</f>
        <v/>
      </c>
      <c r="AF30" s="17">
        <f>IF($A30="","",COUNTIFS('Réservations'!$D$2:$D$501,$A30,'Réservations'!$E$2:$E$501,"&lt;="&amp;AF$3,'Réservations'!$F$2:$F$501,"&gt;"&amp;AF$3,'Réservations'!$N$2:$N$501,"&lt;&gt;Annulée"))</f>
        <v/>
      </c>
    </row>
    <row r="31">
      <c r="A31" s="16">
        <f>IF('Chambres'!A29="","",'Chambres'!A29)</f>
        <v/>
      </c>
      <c r="B31" s="17">
        <f>IF($A31="","",COUNTIFS('Réservations'!$D$2:$D$501,$A31,'Réservations'!$E$2:$E$501,"&lt;="&amp;B$3,'Réservations'!$F$2:$F$501,"&gt;"&amp;B$3,'Réservations'!$N$2:$N$501,"&lt;&gt;Annulée"))</f>
        <v/>
      </c>
      <c r="C31" s="17">
        <f>IF($A31="","",COUNTIFS('Réservations'!$D$2:$D$501,$A31,'Réservations'!$E$2:$E$501,"&lt;="&amp;C$3,'Réservations'!$F$2:$F$501,"&gt;"&amp;C$3,'Réservations'!$N$2:$N$501,"&lt;&gt;Annulée"))</f>
        <v/>
      </c>
      <c r="D31" s="17">
        <f>IF($A31="","",COUNTIFS('Réservations'!$D$2:$D$501,$A31,'Réservations'!$E$2:$E$501,"&lt;="&amp;D$3,'Réservations'!$F$2:$F$501,"&gt;"&amp;D$3,'Réservations'!$N$2:$N$501,"&lt;&gt;Annulée"))</f>
        <v/>
      </c>
      <c r="E31" s="17">
        <f>IF($A31="","",COUNTIFS('Réservations'!$D$2:$D$501,$A31,'Réservations'!$E$2:$E$501,"&lt;="&amp;E$3,'Réservations'!$F$2:$F$501,"&gt;"&amp;E$3,'Réservations'!$N$2:$N$501,"&lt;&gt;Annulée"))</f>
        <v/>
      </c>
      <c r="F31" s="17">
        <f>IF($A31="","",COUNTIFS('Réservations'!$D$2:$D$501,$A31,'Réservations'!$E$2:$E$501,"&lt;="&amp;F$3,'Réservations'!$F$2:$F$501,"&gt;"&amp;F$3,'Réservations'!$N$2:$N$501,"&lt;&gt;Annulée"))</f>
        <v/>
      </c>
      <c r="G31" s="17">
        <f>IF($A31="","",COUNTIFS('Réservations'!$D$2:$D$501,$A31,'Réservations'!$E$2:$E$501,"&lt;="&amp;G$3,'Réservations'!$F$2:$F$501,"&gt;"&amp;G$3,'Réservations'!$N$2:$N$501,"&lt;&gt;Annulée"))</f>
        <v/>
      </c>
      <c r="H31" s="17">
        <f>IF($A31="","",COUNTIFS('Réservations'!$D$2:$D$501,$A31,'Réservations'!$E$2:$E$501,"&lt;="&amp;H$3,'Réservations'!$F$2:$F$501,"&gt;"&amp;H$3,'Réservations'!$N$2:$N$501,"&lt;&gt;Annulée"))</f>
        <v/>
      </c>
      <c r="I31" s="17">
        <f>IF($A31="","",COUNTIFS('Réservations'!$D$2:$D$501,$A31,'Réservations'!$E$2:$E$501,"&lt;="&amp;I$3,'Réservations'!$F$2:$F$501,"&gt;"&amp;I$3,'Réservations'!$N$2:$N$501,"&lt;&gt;Annulée"))</f>
        <v/>
      </c>
      <c r="J31" s="17">
        <f>IF($A31="","",COUNTIFS('Réservations'!$D$2:$D$501,$A31,'Réservations'!$E$2:$E$501,"&lt;="&amp;J$3,'Réservations'!$F$2:$F$501,"&gt;"&amp;J$3,'Réservations'!$N$2:$N$501,"&lt;&gt;Annulée"))</f>
        <v/>
      </c>
      <c r="K31" s="17">
        <f>IF($A31="","",COUNTIFS('Réservations'!$D$2:$D$501,$A31,'Réservations'!$E$2:$E$501,"&lt;="&amp;K$3,'Réservations'!$F$2:$F$501,"&gt;"&amp;K$3,'Réservations'!$N$2:$N$501,"&lt;&gt;Annulée"))</f>
        <v/>
      </c>
      <c r="L31" s="17">
        <f>IF($A31="","",COUNTIFS('Réservations'!$D$2:$D$501,$A31,'Réservations'!$E$2:$E$501,"&lt;="&amp;L$3,'Réservations'!$F$2:$F$501,"&gt;"&amp;L$3,'Réservations'!$N$2:$N$501,"&lt;&gt;Annulée"))</f>
        <v/>
      </c>
      <c r="M31" s="17">
        <f>IF($A31="","",COUNTIFS('Réservations'!$D$2:$D$501,$A31,'Réservations'!$E$2:$E$501,"&lt;="&amp;M$3,'Réservations'!$F$2:$F$501,"&gt;"&amp;M$3,'Réservations'!$N$2:$N$501,"&lt;&gt;Annulée"))</f>
        <v/>
      </c>
      <c r="N31" s="17">
        <f>IF($A31="","",COUNTIFS('Réservations'!$D$2:$D$501,$A31,'Réservations'!$E$2:$E$501,"&lt;="&amp;N$3,'Réservations'!$F$2:$F$501,"&gt;"&amp;N$3,'Réservations'!$N$2:$N$501,"&lt;&gt;Annulée"))</f>
        <v/>
      </c>
      <c r="O31" s="17">
        <f>IF($A31="","",COUNTIFS('Réservations'!$D$2:$D$501,$A31,'Réservations'!$E$2:$E$501,"&lt;="&amp;O$3,'Réservations'!$F$2:$F$501,"&gt;"&amp;O$3,'Réservations'!$N$2:$N$501,"&lt;&gt;Annulée"))</f>
        <v/>
      </c>
      <c r="P31" s="17">
        <f>IF($A31="","",COUNTIFS('Réservations'!$D$2:$D$501,$A31,'Réservations'!$E$2:$E$501,"&lt;="&amp;P$3,'Réservations'!$F$2:$F$501,"&gt;"&amp;P$3,'Réservations'!$N$2:$N$501,"&lt;&gt;Annulée"))</f>
        <v/>
      </c>
      <c r="Q31" s="17">
        <f>IF($A31="","",COUNTIFS('Réservations'!$D$2:$D$501,$A31,'Réservations'!$E$2:$E$501,"&lt;="&amp;Q$3,'Réservations'!$F$2:$F$501,"&gt;"&amp;Q$3,'Réservations'!$N$2:$N$501,"&lt;&gt;Annulée"))</f>
        <v/>
      </c>
      <c r="R31" s="17">
        <f>IF($A31="","",COUNTIFS('Réservations'!$D$2:$D$501,$A31,'Réservations'!$E$2:$E$501,"&lt;="&amp;R$3,'Réservations'!$F$2:$F$501,"&gt;"&amp;R$3,'Réservations'!$N$2:$N$501,"&lt;&gt;Annulée"))</f>
        <v/>
      </c>
      <c r="S31" s="17">
        <f>IF($A31="","",COUNTIFS('Réservations'!$D$2:$D$501,$A31,'Réservations'!$E$2:$E$501,"&lt;="&amp;S$3,'Réservations'!$F$2:$F$501,"&gt;"&amp;S$3,'Réservations'!$N$2:$N$501,"&lt;&gt;Annulée"))</f>
        <v/>
      </c>
      <c r="T31" s="17">
        <f>IF($A31="","",COUNTIFS('Réservations'!$D$2:$D$501,$A31,'Réservations'!$E$2:$E$501,"&lt;="&amp;T$3,'Réservations'!$F$2:$F$501,"&gt;"&amp;T$3,'Réservations'!$N$2:$N$501,"&lt;&gt;Annulée"))</f>
        <v/>
      </c>
      <c r="U31" s="17">
        <f>IF($A31="","",COUNTIFS('Réservations'!$D$2:$D$501,$A31,'Réservations'!$E$2:$E$501,"&lt;="&amp;U$3,'Réservations'!$F$2:$F$501,"&gt;"&amp;U$3,'Réservations'!$N$2:$N$501,"&lt;&gt;Annulée"))</f>
        <v/>
      </c>
      <c r="V31" s="17">
        <f>IF($A31="","",COUNTIFS('Réservations'!$D$2:$D$501,$A31,'Réservations'!$E$2:$E$501,"&lt;="&amp;V$3,'Réservations'!$F$2:$F$501,"&gt;"&amp;V$3,'Réservations'!$N$2:$N$501,"&lt;&gt;Annulée"))</f>
        <v/>
      </c>
      <c r="W31" s="17">
        <f>IF($A31="","",COUNTIFS('Réservations'!$D$2:$D$501,$A31,'Réservations'!$E$2:$E$501,"&lt;="&amp;W$3,'Réservations'!$F$2:$F$501,"&gt;"&amp;W$3,'Réservations'!$N$2:$N$501,"&lt;&gt;Annulée"))</f>
        <v/>
      </c>
      <c r="X31" s="17">
        <f>IF($A31="","",COUNTIFS('Réservations'!$D$2:$D$501,$A31,'Réservations'!$E$2:$E$501,"&lt;="&amp;X$3,'Réservations'!$F$2:$F$501,"&gt;"&amp;X$3,'Réservations'!$N$2:$N$501,"&lt;&gt;Annulée"))</f>
        <v/>
      </c>
      <c r="Y31" s="17">
        <f>IF($A31="","",COUNTIFS('Réservations'!$D$2:$D$501,$A31,'Réservations'!$E$2:$E$501,"&lt;="&amp;Y$3,'Réservations'!$F$2:$F$501,"&gt;"&amp;Y$3,'Réservations'!$N$2:$N$501,"&lt;&gt;Annulée"))</f>
        <v/>
      </c>
      <c r="Z31" s="17">
        <f>IF($A31="","",COUNTIFS('Réservations'!$D$2:$D$501,$A31,'Réservations'!$E$2:$E$501,"&lt;="&amp;Z$3,'Réservations'!$F$2:$F$501,"&gt;"&amp;Z$3,'Réservations'!$N$2:$N$501,"&lt;&gt;Annulée"))</f>
        <v/>
      </c>
      <c r="AA31" s="17">
        <f>IF($A31="","",COUNTIFS('Réservations'!$D$2:$D$501,$A31,'Réservations'!$E$2:$E$501,"&lt;="&amp;AA$3,'Réservations'!$F$2:$F$501,"&gt;"&amp;AA$3,'Réservations'!$N$2:$N$501,"&lt;&gt;Annulée"))</f>
        <v/>
      </c>
      <c r="AB31" s="17">
        <f>IF($A31="","",COUNTIFS('Réservations'!$D$2:$D$501,$A31,'Réservations'!$E$2:$E$501,"&lt;="&amp;AB$3,'Réservations'!$F$2:$F$501,"&gt;"&amp;AB$3,'Réservations'!$N$2:$N$501,"&lt;&gt;Annulée"))</f>
        <v/>
      </c>
      <c r="AC31" s="17">
        <f>IF($A31="","",COUNTIFS('Réservations'!$D$2:$D$501,$A31,'Réservations'!$E$2:$E$501,"&lt;="&amp;AC$3,'Réservations'!$F$2:$F$501,"&gt;"&amp;AC$3,'Réservations'!$N$2:$N$501,"&lt;&gt;Annulée"))</f>
        <v/>
      </c>
      <c r="AD31" s="17">
        <f>IF($A31="","",COUNTIFS('Réservations'!$D$2:$D$501,$A31,'Réservations'!$E$2:$E$501,"&lt;="&amp;AD$3,'Réservations'!$F$2:$F$501,"&gt;"&amp;AD$3,'Réservations'!$N$2:$N$501,"&lt;&gt;Annulée"))</f>
        <v/>
      </c>
      <c r="AE31" s="17">
        <f>IF($A31="","",COUNTIFS('Réservations'!$D$2:$D$501,$A31,'Réservations'!$E$2:$E$501,"&lt;="&amp;AE$3,'Réservations'!$F$2:$F$501,"&gt;"&amp;AE$3,'Réservations'!$N$2:$N$501,"&lt;&gt;Annulée"))</f>
        <v/>
      </c>
      <c r="AF31" s="17">
        <f>IF($A31="","",COUNTIFS('Réservations'!$D$2:$D$501,$A31,'Réservations'!$E$2:$E$501,"&lt;="&amp;AF$3,'Réservations'!$F$2:$F$501,"&gt;"&amp;AF$3,'Réservations'!$N$2:$N$501,"&lt;&gt;Annulée"))</f>
        <v/>
      </c>
    </row>
    <row r="32">
      <c r="A32" s="16">
        <f>IF('Chambres'!A30="","",'Chambres'!A30)</f>
        <v/>
      </c>
      <c r="B32" s="17">
        <f>IF($A32="","",COUNTIFS('Réservations'!$D$2:$D$501,$A32,'Réservations'!$E$2:$E$501,"&lt;="&amp;B$3,'Réservations'!$F$2:$F$501,"&gt;"&amp;B$3,'Réservations'!$N$2:$N$501,"&lt;&gt;Annulée"))</f>
        <v/>
      </c>
      <c r="C32" s="17">
        <f>IF($A32="","",COUNTIFS('Réservations'!$D$2:$D$501,$A32,'Réservations'!$E$2:$E$501,"&lt;="&amp;C$3,'Réservations'!$F$2:$F$501,"&gt;"&amp;C$3,'Réservations'!$N$2:$N$501,"&lt;&gt;Annulée"))</f>
        <v/>
      </c>
      <c r="D32" s="17">
        <f>IF($A32="","",COUNTIFS('Réservations'!$D$2:$D$501,$A32,'Réservations'!$E$2:$E$501,"&lt;="&amp;D$3,'Réservations'!$F$2:$F$501,"&gt;"&amp;D$3,'Réservations'!$N$2:$N$501,"&lt;&gt;Annulée"))</f>
        <v/>
      </c>
      <c r="E32" s="17">
        <f>IF($A32="","",COUNTIFS('Réservations'!$D$2:$D$501,$A32,'Réservations'!$E$2:$E$501,"&lt;="&amp;E$3,'Réservations'!$F$2:$F$501,"&gt;"&amp;E$3,'Réservations'!$N$2:$N$501,"&lt;&gt;Annulée"))</f>
        <v/>
      </c>
      <c r="F32" s="17">
        <f>IF($A32="","",COUNTIFS('Réservations'!$D$2:$D$501,$A32,'Réservations'!$E$2:$E$501,"&lt;="&amp;F$3,'Réservations'!$F$2:$F$501,"&gt;"&amp;F$3,'Réservations'!$N$2:$N$501,"&lt;&gt;Annulée"))</f>
        <v/>
      </c>
      <c r="G32" s="17">
        <f>IF($A32="","",COUNTIFS('Réservations'!$D$2:$D$501,$A32,'Réservations'!$E$2:$E$501,"&lt;="&amp;G$3,'Réservations'!$F$2:$F$501,"&gt;"&amp;G$3,'Réservations'!$N$2:$N$501,"&lt;&gt;Annulée"))</f>
        <v/>
      </c>
      <c r="H32" s="17">
        <f>IF($A32="","",COUNTIFS('Réservations'!$D$2:$D$501,$A32,'Réservations'!$E$2:$E$501,"&lt;="&amp;H$3,'Réservations'!$F$2:$F$501,"&gt;"&amp;H$3,'Réservations'!$N$2:$N$501,"&lt;&gt;Annulée"))</f>
        <v/>
      </c>
      <c r="I32" s="17">
        <f>IF($A32="","",COUNTIFS('Réservations'!$D$2:$D$501,$A32,'Réservations'!$E$2:$E$501,"&lt;="&amp;I$3,'Réservations'!$F$2:$F$501,"&gt;"&amp;I$3,'Réservations'!$N$2:$N$501,"&lt;&gt;Annulée"))</f>
        <v/>
      </c>
      <c r="J32" s="17">
        <f>IF($A32="","",COUNTIFS('Réservations'!$D$2:$D$501,$A32,'Réservations'!$E$2:$E$501,"&lt;="&amp;J$3,'Réservations'!$F$2:$F$501,"&gt;"&amp;J$3,'Réservations'!$N$2:$N$501,"&lt;&gt;Annulée"))</f>
        <v/>
      </c>
      <c r="K32" s="17">
        <f>IF($A32="","",COUNTIFS('Réservations'!$D$2:$D$501,$A32,'Réservations'!$E$2:$E$501,"&lt;="&amp;K$3,'Réservations'!$F$2:$F$501,"&gt;"&amp;K$3,'Réservations'!$N$2:$N$501,"&lt;&gt;Annulée"))</f>
        <v/>
      </c>
      <c r="L32" s="17">
        <f>IF($A32="","",COUNTIFS('Réservations'!$D$2:$D$501,$A32,'Réservations'!$E$2:$E$501,"&lt;="&amp;L$3,'Réservations'!$F$2:$F$501,"&gt;"&amp;L$3,'Réservations'!$N$2:$N$501,"&lt;&gt;Annulée"))</f>
        <v/>
      </c>
      <c r="M32" s="17">
        <f>IF($A32="","",COUNTIFS('Réservations'!$D$2:$D$501,$A32,'Réservations'!$E$2:$E$501,"&lt;="&amp;M$3,'Réservations'!$F$2:$F$501,"&gt;"&amp;M$3,'Réservations'!$N$2:$N$501,"&lt;&gt;Annulée"))</f>
        <v/>
      </c>
      <c r="N32" s="17">
        <f>IF($A32="","",COUNTIFS('Réservations'!$D$2:$D$501,$A32,'Réservations'!$E$2:$E$501,"&lt;="&amp;N$3,'Réservations'!$F$2:$F$501,"&gt;"&amp;N$3,'Réservations'!$N$2:$N$501,"&lt;&gt;Annulée"))</f>
        <v/>
      </c>
      <c r="O32" s="17">
        <f>IF($A32="","",COUNTIFS('Réservations'!$D$2:$D$501,$A32,'Réservations'!$E$2:$E$501,"&lt;="&amp;O$3,'Réservations'!$F$2:$F$501,"&gt;"&amp;O$3,'Réservations'!$N$2:$N$501,"&lt;&gt;Annulée"))</f>
        <v/>
      </c>
      <c r="P32" s="17">
        <f>IF($A32="","",COUNTIFS('Réservations'!$D$2:$D$501,$A32,'Réservations'!$E$2:$E$501,"&lt;="&amp;P$3,'Réservations'!$F$2:$F$501,"&gt;"&amp;P$3,'Réservations'!$N$2:$N$501,"&lt;&gt;Annulée"))</f>
        <v/>
      </c>
      <c r="Q32" s="17">
        <f>IF($A32="","",COUNTIFS('Réservations'!$D$2:$D$501,$A32,'Réservations'!$E$2:$E$501,"&lt;="&amp;Q$3,'Réservations'!$F$2:$F$501,"&gt;"&amp;Q$3,'Réservations'!$N$2:$N$501,"&lt;&gt;Annulée"))</f>
        <v/>
      </c>
      <c r="R32" s="17">
        <f>IF($A32="","",COUNTIFS('Réservations'!$D$2:$D$501,$A32,'Réservations'!$E$2:$E$501,"&lt;="&amp;R$3,'Réservations'!$F$2:$F$501,"&gt;"&amp;R$3,'Réservations'!$N$2:$N$501,"&lt;&gt;Annulée"))</f>
        <v/>
      </c>
      <c r="S32" s="17">
        <f>IF($A32="","",COUNTIFS('Réservations'!$D$2:$D$501,$A32,'Réservations'!$E$2:$E$501,"&lt;="&amp;S$3,'Réservations'!$F$2:$F$501,"&gt;"&amp;S$3,'Réservations'!$N$2:$N$501,"&lt;&gt;Annulée"))</f>
        <v/>
      </c>
      <c r="T32" s="17">
        <f>IF($A32="","",COUNTIFS('Réservations'!$D$2:$D$501,$A32,'Réservations'!$E$2:$E$501,"&lt;="&amp;T$3,'Réservations'!$F$2:$F$501,"&gt;"&amp;T$3,'Réservations'!$N$2:$N$501,"&lt;&gt;Annulée"))</f>
        <v/>
      </c>
      <c r="U32" s="17">
        <f>IF($A32="","",COUNTIFS('Réservations'!$D$2:$D$501,$A32,'Réservations'!$E$2:$E$501,"&lt;="&amp;U$3,'Réservations'!$F$2:$F$501,"&gt;"&amp;U$3,'Réservations'!$N$2:$N$501,"&lt;&gt;Annulée"))</f>
        <v/>
      </c>
      <c r="V32" s="17">
        <f>IF($A32="","",COUNTIFS('Réservations'!$D$2:$D$501,$A32,'Réservations'!$E$2:$E$501,"&lt;="&amp;V$3,'Réservations'!$F$2:$F$501,"&gt;"&amp;V$3,'Réservations'!$N$2:$N$501,"&lt;&gt;Annulée"))</f>
        <v/>
      </c>
      <c r="W32" s="17">
        <f>IF($A32="","",COUNTIFS('Réservations'!$D$2:$D$501,$A32,'Réservations'!$E$2:$E$501,"&lt;="&amp;W$3,'Réservations'!$F$2:$F$501,"&gt;"&amp;W$3,'Réservations'!$N$2:$N$501,"&lt;&gt;Annulée"))</f>
        <v/>
      </c>
      <c r="X32" s="17">
        <f>IF($A32="","",COUNTIFS('Réservations'!$D$2:$D$501,$A32,'Réservations'!$E$2:$E$501,"&lt;="&amp;X$3,'Réservations'!$F$2:$F$501,"&gt;"&amp;X$3,'Réservations'!$N$2:$N$501,"&lt;&gt;Annulée"))</f>
        <v/>
      </c>
      <c r="Y32" s="17">
        <f>IF($A32="","",COUNTIFS('Réservations'!$D$2:$D$501,$A32,'Réservations'!$E$2:$E$501,"&lt;="&amp;Y$3,'Réservations'!$F$2:$F$501,"&gt;"&amp;Y$3,'Réservations'!$N$2:$N$501,"&lt;&gt;Annulée"))</f>
        <v/>
      </c>
      <c r="Z32" s="17">
        <f>IF($A32="","",COUNTIFS('Réservations'!$D$2:$D$501,$A32,'Réservations'!$E$2:$E$501,"&lt;="&amp;Z$3,'Réservations'!$F$2:$F$501,"&gt;"&amp;Z$3,'Réservations'!$N$2:$N$501,"&lt;&gt;Annulée"))</f>
        <v/>
      </c>
      <c r="AA32" s="17">
        <f>IF($A32="","",COUNTIFS('Réservations'!$D$2:$D$501,$A32,'Réservations'!$E$2:$E$501,"&lt;="&amp;AA$3,'Réservations'!$F$2:$F$501,"&gt;"&amp;AA$3,'Réservations'!$N$2:$N$501,"&lt;&gt;Annulée"))</f>
        <v/>
      </c>
      <c r="AB32" s="17">
        <f>IF($A32="","",COUNTIFS('Réservations'!$D$2:$D$501,$A32,'Réservations'!$E$2:$E$501,"&lt;="&amp;AB$3,'Réservations'!$F$2:$F$501,"&gt;"&amp;AB$3,'Réservations'!$N$2:$N$501,"&lt;&gt;Annulée"))</f>
        <v/>
      </c>
      <c r="AC32" s="17">
        <f>IF($A32="","",COUNTIFS('Réservations'!$D$2:$D$501,$A32,'Réservations'!$E$2:$E$501,"&lt;="&amp;AC$3,'Réservations'!$F$2:$F$501,"&gt;"&amp;AC$3,'Réservations'!$N$2:$N$501,"&lt;&gt;Annulée"))</f>
        <v/>
      </c>
      <c r="AD32" s="17">
        <f>IF($A32="","",COUNTIFS('Réservations'!$D$2:$D$501,$A32,'Réservations'!$E$2:$E$501,"&lt;="&amp;AD$3,'Réservations'!$F$2:$F$501,"&gt;"&amp;AD$3,'Réservations'!$N$2:$N$501,"&lt;&gt;Annulée"))</f>
        <v/>
      </c>
      <c r="AE32" s="17">
        <f>IF($A32="","",COUNTIFS('Réservations'!$D$2:$D$501,$A32,'Réservations'!$E$2:$E$501,"&lt;="&amp;AE$3,'Réservations'!$F$2:$F$501,"&gt;"&amp;AE$3,'Réservations'!$N$2:$N$501,"&lt;&gt;Annulée"))</f>
        <v/>
      </c>
      <c r="AF32" s="17">
        <f>IF($A32="","",COUNTIFS('Réservations'!$D$2:$D$501,$A32,'Réservations'!$E$2:$E$501,"&lt;="&amp;AF$3,'Réservations'!$F$2:$F$501,"&gt;"&amp;AF$3,'Réservations'!$N$2:$N$501,"&lt;&gt;Annulée"))</f>
        <v/>
      </c>
    </row>
    <row r="33">
      <c r="A33" s="16">
        <f>IF('Chambres'!A31="","",'Chambres'!A31)</f>
        <v/>
      </c>
      <c r="B33" s="17">
        <f>IF($A33="","",COUNTIFS('Réservations'!$D$2:$D$501,$A33,'Réservations'!$E$2:$E$501,"&lt;="&amp;B$3,'Réservations'!$F$2:$F$501,"&gt;"&amp;B$3,'Réservations'!$N$2:$N$501,"&lt;&gt;Annulée"))</f>
        <v/>
      </c>
      <c r="C33" s="17">
        <f>IF($A33="","",COUNTIFS('Réservations'!$D$2:$D$501,$A33,'Réservations'!$E$2:$E$501,"&lt;="&amp;C$3,'Réservations'!$F$2:$F$501,"&gt;"&amp;C$3,'Réservations'!$N$2:$N$501,"&lt;&gt;Annulée"))</f>
        <v/>
      </c>
      <c r="D33" s="17">
        <f>IF($A33="","",COUNTIFS('Réservations'!$D$2:$D$501,$A33,'Réservations'!$E$2:$E$501,"&lt;="&amp;D$3,'Réservations'!$F$2:$F$501,"&gt;"&amp;D$3,'Réservations'!$N$2:$N$501,"&lt;&gt;Annulée"))</f>
        <v/>
      </c>
      <c r="E33" s="17">
        <f>IF($A33="","",COUNTIFS('Réservations'!$D$2:$D$501,$A33,'Réservations'!$E$2:$E$501,"&lt;="&amp;E$3,'Réservations'!$F$2:$F$501,"&gt;"&amp;E$3,'Réservations'!$N$2:$N$501,"&lt;&gt;Annulée"))</f>
        <v/>
      </c>
      <c r="F33" s="17">
        <f>IF($A33="","",COUNTIFS('Réservations'!$D$2:$D$501,$A33,'Réservations'!$E$2:$E$501,"&lt;="&amp;F$3,'Réservations'!$F$2:$F$501,"&gt;"&amp;F$3,'Réservations'!$N$2:$N$501,"&lt;&gt;Annulée"))</f>
        <v/>
      </c>
      <c r="G33" s="17">
        <f>IF($A33="","",COUNTIFS('Réservations'!$D$2:$D$501,$A33,'Réservations'!$E$2:$E$501,"&lt;="&amp;G$3,'Réservations'!$F$2:$F$501,"&gt;"&amp;G$3,'Réservations'!$N$2:$N$501,"&lt;&gt;Annulée"))</f>
        <v/>
      </c>
      <c r="H33" s="17">
        <f>IF($A33="","",COUNTIFS('Réservations'!$D$2:$D$501,$A33,'Réservations'!$E$2:$E$501,"&lt;="&amp;H$3,'Réservations'!$F$2:$F$501,"&gt;"&amp;H$3,'Réservations'!$N$2:$N$501,"&lt;&gt;Annulée"))</f>
        <v/>
      </c>
      <c r="I33" s="17">
        <f>IF($A33="","",COUNTIFS('Réservations'!$D$2:$D$501,$A33,'Réservations'!$E$2:$E$501,"&lt;="&amp;I$3,'Réservations'!$F$2:$F$501,"&gt;"&amp;I$3,'Réservations'!$N$2:$N$501,"&lt;&gt;Annulée"))</f>
        <v/>
      </c>
      <c r="J33" s="17">
        <f>IF($A33="","",COUNTIFS('Réservations'!$D$2:$D$501,$A33,'Réservations'!$E$2:$E$501,"&lt;="&amp;J$3,'Réservations'!$F$2:$F$501,"&gt;"&amp;J$3,'Réservations'!$N$2:$N$501,"&lt;&gt;Annulée"))</f>
        <v/>
      </c>
      <c r="K33" s="17">
        <f>IF($A33="","",COUNTIFS('Réservations'!$D$2:$D$501,$A33,'Réservations'!$E$2:$E$501,"&lt;="&amp;K$3,'Réservations'!$F$2:$F$501,"&gt;"&amp;K$3,'Réservations'!$N$2:$N$501,"&lt;&gt;Annulée"))</f>
        <v/>
      </c>
      <c r="L33" s="17">
        <f>IF($A33="","",COUNTIFS('Réservations'!$D$2:$D$501,$A33,'Réservations'!$E$2:$E$501,"&lt;="&amp;L$3,'Réservations'!$F$2:$F$501,"&gt;"&amp;L$3,'Réservations'!$N$2:$N$501,"&lt;&gt;Annulée"))</f>
        <v/>
      </c>
      <c r="M33" s="17">
        <f>IF($A33="","",COUNTIFS('Réservations'!$D$2:$D$501,$A33,'Réservations'!$E$2:$E$501,"&lt;="&amp;M$3,'Réservations'!$F$2:$F$501,"&gt;"&amp;M$3,'Réservations'!$N$2:$N$501,"&lt;&gt;Annulée"))</f>
        <v/>
      </c>
      <c r="N33" s="17">
        <f>IF($A33="","",COUNTIFS('Réservations'!$D$2:$D$501,$A33,'Réservations'!$E$2:$E$501,"&lt;="&amp;N$3,'Réservations'!$F$2:$F$501,"&gt;"&amp;N$3,'Réservations'!$N$2:$N$501,"&lt;&gt;Annulée"))</f>
        <v/>
      </c>
      <c r="O33" s="17">
        <f>IF($A33="","",COUNTIFS('Réservations'!$D$2:$D$501,$A33,'Réservations'!$E$2:$E$501,"&lt;="&amp;O$3,'Réservations'!$F$2:$F$501,"&gt;"&amp;O$3,'Réservations'!$N$2:$N$501,"&lt;&gt;Annulée"))</f>
        <v/>
      </c>
      <c r="P33" s="17">
        <f>IF($A33="","",COUNTIFS('Réservations'!$D$2:$D$501,$A33,'Réservations'!$E$2:$E$501,"&lt;="&amp;P$3,'Réservations'!$F$2:$F$501,"&gt;"&amp;P$3,'Réservations'!$N$2:$N$501,"&lt;&gt;Annulée"))</f>
        <v/>
      </c>
      <c r="Q33" s="17">
        <f>IF($A33="","",COUNTIFS('Réservations'!$D$2:$D$501,$A33,'Réservations'!$E$2:$E$501,"&lt;="&amp;Q$3,'Réservations'!$F$2:$F$501,"&gt;"&amp;Q$3,'Réservations'!$N$2:$N$501,"&lt;&gt;Annulée"))</f>
        <v/>
      </c>
      <c r="R33" s="17">
        <f>IF($A33="","",COUNTIFS('Réservations'!$D$2:$D$501,$A33,'Réservations'!$E$2:$E$501,"&lt;="&amp;R$3,'Réservations'!$F$2:$F$501,"&gt;"&amp;R$3,'Réservations'!$N$2:$N$501,"&lt;&gt;Annulée"))</f>
        <v/>
      </c>
      <c r="S33" s="17">
        <f>IF($A33="","",COUNTIFS('Réservations'!$D$2:$D$501,$A33,'Réservations'!$E$2:$E$501,"&lt;="&amp;S$3,'Réservations'!$F$2:$F$501,"&gt;"&amp;S$3,'Réservations'!$N$2:$N$501,"&lt;&gt;Annulée"))</f>
        <v/>
      </c>
      <c r="T33" s="17">
        <f>IF($A33="","",COUNTIFS('Réservations'!$D$2:$D$501,$A33,'Réservations'!$E$2:$E$501,"&lt;="&amp;T$3,'Réservations'!$F$2:$F$501,"&gt;"&amp;T$3,'Réservations'!$N$2:$N$501,"&lt;&gt;Annulée"))</f>
        <v/>
      </c>
      <c r="U33" s="17">
        <f>IF($A33="","",COUNTIFS('Réservations'!$D$2:$D$501,$A33,'Réservations'!$E$2:$E$501,"&lt;="&amp;U$3,'Réservations'!$F$2:$F$501,"&gt;"&amp;U$3,'Réservations'!$N$2:$N$501,"&lt;&gt;Annulée"))</f>
        <v/>
      </c>
      <c r="V33" s="17">
        <f>IF($A33="","",COUNTIFS('Réservations'!$D$2:$D$501,$A33,'Réservations'!$E$2:$E$501,"&lt;="&amp;V$3,'Réservations'!$F$2:$F$501,"&gt;"&amp;V$3,'Réservations'!$N$2:$N$501,"&lt;&gt;Annulée"))</f>
        <v/>
      </c>
      <c r="W33" s="17">
        <f>IF($A33="","",COUNTIFS('Réservations'!$D$2:$D$501,$A33,'Réservations'!$E$2:$E$501,"&lt;="&amp;W$3,'Réservations'!$F$2:$F$501,"&gt;"&amp;W$3,'Réservations'!$N$2:$N$501,"&lt;&gt;Annulée"))</f>
        <v/>
      </c>
      <c r="X33" s="17">
        <f>IF($A33="","",COUNTIFS('Réservations'!$D$2:$D$501,$A33,'Réservations'!$E$2:$E$501,"&lt;="&amp;X$3,'Réservations'!$F$2:$F$501,"&gt;"&amp;X$3,'Réservations'!$N$2:$N$501,"&lt;&gt;Annulée"))</f>
        <v/>
      </c>
      <c r="Y33" s="17">
        <f>IF($A33="","",COUNTIFS('Réservations'!$D$2:$D$501,$A33,'Réservations'!$E$2:$E$501,"&lt;="&amp;Y$3,'Réservations'!$F$2:$F$501,"&gt;"&amp;Y$3,'Réservations'!$N$2:$N$501,"&lt;&gt;Annulée"))</f>
        <v/>
      </c>
      <c r="Z33" s="17">
        <f>IF($A33="","",COUNTIFS('Réservations'!$D$2:$D$501,$A33,'Réservations'!$E$2:$E$501,"&lt;="&amp;Z$3,'Réservations'!$F$2:$F$501,"&gt;"&amp;Z$3,'Réservations'!$N$2:$N$501,"&lt;&gt;Annulée"))</f>
        <v/>
      </c>
      <c r="AA33" s="17">
        <f>IF($A33="","",COUNTIFS('Réservations'!$D$2:$D$501,$A33,'Réservations'!$E$2:$E$501,"&lt;="&amp;AA$3,'Réservations'!$F$2:$F$501,"&gt;"&amp;AA$3,'Réservations'!$N$2:$N$501,"&lt;&gt;Annulée"))</f>
        <v/>
      </c>
      <c r="AB33" s="17">
        <f>IF($A33="","",COUNTIFS('Réservations'!$D$2:$D$501,$A33,'Réservations'!$E$2:$E$501,"&lt;="&amp;AB$3,'Réservations'!$F$2:$F$501,"&gt;"&amp;AB$3,'Réservations'!$N$2:$N$501,"&lt;&gt;Annulée"))</f>
        <v/>
      </c>
      <c r="AC33" s="17">
        <f>IF($A33="","",COUNTIFS('Réservations'!$D$2:$D$501,$A33,'Réservations'!$E$2:$E$501,"&lt;="&amp;AC$3,'Réservations'!$F$2:$F$501,"&gt;"&amp;AC$3,'Réservations'!$N$2:$N$501,"&lt;&gt;Annulée"))</f>
        <v/>
      </c>
      <c r="AD33" s="17">
        <f>IF($A33="","",COUNTIFS('Réservations'!$D$2:$D$501,$A33,'Réservations'!$E$2:$E$501,"&lt;="&amp;AD$3,'Réservations'!$F$2:$F$501,"&gt;"&amp;AD$3,'Réservations'!$N$2:$N$501,"&lt;&gt;Annulée"))</f>
        <v/>
      </c>
      <c r="AE33" s="17">
        <f>IF($A33="","",COUNTIFS('Réservations'!$D$2:$D$501,$A33,'Réservations'!$E$2:$E$501,"&lt;="&amp;AE$3,'Réservations'!$F$2:$F$501,"&gt;"&amp;AE$3,'Réservations'!$N$2:$N$501,"&lt;&gt;Annulée"))</f>
        <v/>
      </c>
      <c r="AF33" s="17">
        <f>IF($A33="","",COUNTIFS('Réservations'!$D$2:$D$501,$A33,'Réservations'!$E$2:$E$501,"&lt;="&amp;AF$3,'Réservations'!$F$2:$F$501,"&gt;"&amp;AF$3,'Réservations'!$N$2:$N$501,"&lt;&gt;Annulée"))</f>
        <v/>
      </c>
    </row>
    <row r="34">
      <c r="A34" s="16">
        <f>IF('Chambres'!A32="","",'Chambres'!A32)</f>
        <v/>
      </c>
      <c r="B34" s="17">
        <f>IF($A34="","",COUNTIFS('Réservations'!$D$2:$D$501,$A34,'Réservations'!$E$2:$E$501,"&lt;="&amp;B$3,'Réservations'!$F$2:$F$501,"&gt;"&amp;B$3,'Réservations'!$N$2:$N$501,"&lt;&gt;Annulée"))</f>
        <v/>
      </c>
      <c r="C34" s="17">
        <f>IF($A34="","",COUNTIFS('Réservations'!$D$2:$D$501,$A34,'Réservations'!$E$2:$E$501,"&lt;="&amp;C$3,'Réservations'!$F$2:$F$501,"&gt;"&amp;C$3,'Réservations'!$N$2:$N$501,"&lt;&gt;Annulée"))</f>
        <v/>
      </c>
      <c r="D34" s="17">
        <f>IF($A34="","",COUNTIFS('Réservations'!$D$2:$D$501,$A34,'Réservations'!$E$2:$E$501,"&lt;="&amp;D$3,'Réservations'!$F$2:$F$501,"&gt;"&amp;D$3,'Réservations'!$N$2:$N$501,"&lt;&gt;Annulée"))</f>
        <v/>
      </c>
      <c r="E34" s="17">
        <f>IF($A34="","",COUNTIFS('Réservations'!$D$2:$D$501,$A34,'Réservations'!$E$2:$E$501,"&lt;="&amp;E$3,'Réservations'!$F$2:$F$501,"&gt;"&amp;E$3,'Réservations'!$N$2:$N$501,"&lt;&gt;Annulée"))</f>
        <v/>
      </c>
      <c r="F34" s="17">
        <f>IF($A34="","",COUNTIFS('Réservations'!$D$2:$D$501,$A34,'Réservations'!$E$2:$E$501,"&lt;="&amp;F$3,'Réservations'!$F$2:$F$501,"&gt;"&amp;F$3,'Réservations'!$N$2:$N$501,"&lt;&gt;Annulée"))</f>
        <v/>
      </c>
      <c r="G34" s="17">
        <f>IF($A34="","",COUNTIFS('Réservations'!$D$2:$D$501,$A34,'Réservations'!$E$2:$E$501,"&lt;="&amp;G$3,'Réservations'!$F$2:$F$501,"&gt;"&amp;G$3,'Réservations'!$N$2:$N$501,"&lt;&gt;Annulée"))</f>
        <v/>
      </c>
      <c r="H34" s="17">
        <f>IF($A34="","",COUNTIFS('Réservations'!$D$2:$D$501,$A34,'Réservations'!$E$2:$E$501,"&lt;="&amp;H$3,'Réservations'!$F$2:$F$501,"&gt;"&amp;H$3,'Réservations'!$N$2:$N$501,"&lt;&gt;Annulée"))</f>
        <v/>
      </c>
      <c r="I34" s="17">
        <f>IF($A34="","",COUNTIFS('Réservations'!$D$2:$D$501,$A34,'Réservations'!$E$2:$E$501,"&lt;="&amp;I$3,'Réservations'!$F$2:$F$501,"&gt;"&amp;I$3,'Réservations'!$N$2:$N$501,"&lt;&gt;Annulée"))</f>
        <v/>
      </c>
      <c r="J34" s="17">
        <f>IF($A34="","",COUNTIFS('Réservations'!$D$2:$D$501,$A34,'Réservations'!$E$2:$E$501,"&lt;="&amp;J$3,'Réservations'!$F$2:$F$501,"&gt;"&amp;J$3,'Réservations'!$N$2:$N$501,"&lt;&gt;Annulée"))</f>
        <v/>
      </c>
      <c r="K34" s="17">
        <f>IF($A34="","",COUNTIFS('Réservations'!$D$2:$D$501,$A34,'Réservations'!$E$2:$E$501,"&lt;="&amp;K$3,'Réservations'!$F$2:$F$501,"&gt;"&amp;K$3,'Réservations'!$N$2:$N$501,"&lt;&gt;Annulée"))</f>
        <v/>
      </c>
      <c r="L34" s="17">
        <f>IF($A34="","",COUNTIFS('Réservations'!$D$2:$D$501,$A34,'Réservations'!$E$2:$E$501,"&lt;="&amp;L$3,'Réservations'!$F$2:$F$501,"&gt;"&amp;L$3,'Réservations'!$N$2:$N$501,"&lt;&gt;Annulée"))</f>
        <v/>
      </c>
      <c r="M34" s="17">
        <f>IF($A34="","",COUNTIFS('Réservations'!$D$2:$D$501,$A34,'Réservations'!$E$2:$E$501,"&lt;="&amp;M$3,'Réservations'!$F$2:$F$501,"&gt;"&amp;M$3,'Réservations'!$N$2:$N$501,"&lt;&gt;Annulée"))</f>
        <v/>
      </c>
      <c r="N34" s="17">
        <f>IF($A34="","",COUNTIFS('Réservations'!$D$2:$D$501,$A34,'Réservations'!$E$2:$E$501,"&lt;="&amp;N$3,'Réservations'!$F$2:$F$501,"&gt;"&amp;N$3,'Réservations'!$N$2:$N$501,"&lt;&gt;Annulée"))</f>
        <v/>
      </c>
      <c r="O34" s="17">
        <f>IF($A34="","",COUNTIFS('Réservations'!$D$2:$D$501,$A34,'Réservations'!$E$2:$E$501,"&lt;="&amp;O$3,'Réservations'!$F$2:$F$501,"&gt;"&amp;O$3,'Réservations'!$N$2:$N$501,"&lt;&gt;Annulée"))</f>
        <v/>
      </c>
      <c r="P34" s="17">
        <f>IF($A34="","",COUNTIFS('Réservations'!$D$2:$D$501,$A34,'Réservations'!$E$2:$E$501,"&lt;="&amp;P$3,'Réservations'!$F$2:$F$501,"&gt;"&amp;P$3,'Réservations'!$N$2:$N$501,"&lt;&gt;Annulée"))</f>
        <v/>
      </c>
      <c r="Q34" s="17">
        <f>IF($A34="","",COUNTIFS('Réservations'!$D$2:$D$501,$A34,'Réservations'!$E$2:$E$501,"&lt;="&amp;Q$3,'Réservations'!$F$2:$F$501,"&gt;"&amp;Q$3,'Réservations'!$N$2:$N$501,"&lt;&gt;Annulée"))</f>
        <v/>
      </c>
      <c r="R34" s="17">
        <f>IF($A34="","",COUNTIFS('Réservations'!$D$2:$D$501,$A34,'Réservations'!$E$2:$E$501,"&lt;="&amp;R$3,'Réservations'!$F$2:$F$501,"&gt;"&amp;R$3,'Réservations'!$N$2:$N$501,"&lt;&gt;Annulée"))</f>
        <v/>
      </c>
      <c r="S34" s="17">
        <f>IF($A34="","",COUNTIFS('Réservations'!$D$2:$D$501,$A34,'Réservations'!$E$2:$E$501,"&lt;="&amp;S$3,'Réservations'!$F$2:$F$501,"&gt;"&amp;S$3,'Réservations'!$N$2:$N$501,"&lt;&gt;Annulée"))</f>
        <v/>
      </c>
      <c r="T34" s="17">
        <f>IF($A34="","",COUNTIFS('Réservations'!$D$2:$D$501,$A34,'Réservations'!$E$2:$E$501,"&lt;="&amp;T$3,'Réservations'!$F$2:$F$501,"&gt;"&amp;T$3,'Réservations'!$N$2:$N$501,"&lt;&gt;Annulée"))</f>
        <v/>
      </c>
      <c r="U34" s="17">
        <f>IF($A34="","",COUNTIFS('Réservations'!$D$2:$D$501,$A34,'Réservations'!$E$2:$E$501,"&lt;="&amp;U$3,'Réservations'!$F$2:$F$501,"&gt;"&amp;U$3,'Réservations'!$N$2:$N$501,"&lt;&gt;Annulée"))</f>
        <v/>
      </c>
      <c r="V34" s="17">
        <f>IF($A34="","",COUNTIFS('Réservations'!$D$2:$D$501,$A34,'Réservations'!$E$2:$E$501,"&lt;="&amp;V$3,'Réservations'!$F$2:$F$501,"&gt;"&amp;V$3,'Réservations'!$N$2:$N$501,"&lt;&gt;Annulée"))</f>
        <v/>
      </c>
      <c r="W34" s="17">
        <f>IF($A34="","",COUNTIFS('Réservations'!$D$2:$D$501,$A34,'Réservations'!$E$2:$E$501,"&lt;="&amp;W$3,'Réservations'!$F$2:$F$501,"&gt;"&amp;W$3,'Réservations'!$N$2:$N$501,"&lt;&gt;Annulée"))</f>
        <v/>
      </c>
      <c r="X34" s="17">
        <f>IF($A34="","",COUNTIFS('Réservations'!$D$2:$D$501,$A34,'Réservations'!$E$2:$E$501,"&lt;="&amp;X$3,'Réservations'!$F$2:$F$501,"&gt;"&amp;X$3,'Réservations'!$N$2:$N$501,"&lt;&gt;Annulée"))</f>
        <v/>
      </c>
      <c r="Y34" s="17">
        <f>IF($A34="","",COUNTIFS('Réservations'!$D$2:$D$501,$A34,'Réservations'!$E$2:$E$501,"&lt;="&amp;Y$3,'Réservations'!$F$2:$F$501,"&gt;"&amp;Y$3,'Réservations'!$N$2:$N$501,"&lt;&gt;Annulée"))</f>
        <v/>
      </c>
      <c r="Z34" s="17">
        <f>IF($A34="","",COUNTIFS('Réservations'!$D$2:$D$501,$A34,'Réservations'!$E$2:$E$501,"&lt;="&amp;Z$3,'Réservations'!$F$2:$F$501,"&gt;"&amp;Z$3,'Réservations'!$N$2:$N$501,"&lt;&gt;Annulée"))</f>
        <v/>
      </c>
      <c r="AA34" s="17">
        <f>IF($A34="","",COUNTIFS('Réservations'!$D$2:$D$501,$A34,'Réservations'!$E$2:$E$501,"&lt;="&amp;AA$3,'Réservations'!$F$2:$F$501,"&gt;"&amp;AA$3,'Réservations'!$N$2:$N$501,"&lt;&gt;Annulée"))</f>
        <v/>
      </c>
      <c r="AB34" s="17">
        <f>IF($A34="","",COUNTIFS('Réservations'!$D$2:$D$501,$A34,'Réservations'!$E$2:$E$501,"&lt;="&amp;AB$3,'Réservations'!$F$2:$F$501,"&gt;"&amp;AB$3,'Réservations'!$N$2:$N$501,"&lt;&gt;Annulée"))</f>
        <v/>
      </c>
      <c r="AC34" s="17">
        <f>IF($A34="","",COUNTIFS('Réservations'!$D$2:$D$501,$A34,'Réservations'!$E$2:$E$501,"&lt;="&amp;AC$3,'Réservations'!$F$2:$F$501,"&gt;"&amp;AC$3,'Réservations'!$N$2:$N$501,"&lt;&gt;Annulée"))</f>
        <v/>
      </c>
      <c r="AD34" s="17">
        <f>IF($A34="","",COUNTIFS('Réservations'!$D$2:$D$501,$A34,'Réservations'!$E$2:$E$501,"&lt;="&amp;AD$3,'Réservations'!$F$2:$F$501,"&gt;"&amp;AD$3,'Réservations'!$N$2:$N$501,"&lt;&gt;Annulée"))</f>
        <v/>
      </c>
      <c r="AE34" s="17">
        <f>IF($A34="","",COUNTIFS('Réservations'!$D$2:$D$501,$A34,'Réservations'!$E$2:$E$501,"&lt;="&amp;AE$3,'Réservations'!$F$2:$F$501,"&gt;"&amp;AE$3,'Réservations'!$N$2:$N$501,"&lt;&gt;Annulée"))</f>
        <v/>
      </c>
      <c r="AF34" s="17">
        <f>IF($A34="","",COUNTIFS('Réservations'!$D$2:$D$501,$A34,'Réservations'!$E$2:$E$501,"&lt;="&amp;AF$3,'Réservations'!$F$2:$F$501,"&gt;"&amp;AF$3,'Réservations'!$N$2:$N$501,"&lt;&gt;Annulée"))</f>
        <v/>
      </c>
    </row>
    <row r="35">
      <c r="A35" s="16">
        <f>IF('Chambres'!A33="","",'Chambres'!A33)</f>
        <v/>
      </c>
      <c r="B35" s="17">
        <f>IF($A35="","",COUNTIFS('Réservations'!$D$2:$D$501,$A35,'Réservations'!$E$2:$E$501,"&lt;="&amp;B$3,'Réservations'!$F$2:$F$501,"&gt;"&amp;B$3,'Réservations'!$N$2:$N$501,"&lt;&gt;Annulée"))</f>
        <v/>
      </c>
      <c r="C35" s="17">
        <f>IF($A35="","",COUNTIFS('Réservations'!$D$2:$D$501,$A35,'Réservations'!$E$2:$E$501,"&lt;="&amp;C$3,'Réservations'!$F$2:$F$501,"&gt;"&amp;C$3,'Réservations'!$N$2:$N$501,"&lt;&gt;Annulée"))</f>
        <v/>
      </c>
      <c r="D35" s="17">
        <f>IF($A35="","",COUNTIFS('Réservations'!$D$2:$D$501,$A35,'Réservations'!$E$2:$E$501,"&lt;="&amp;D$3,'Réservations'!$F$2:$F$501,"&gt;"&amp;D$3,'Réservations'!$N$2:$N$501,"&lt;&gt;Annulée"))</f>
        <v/>
      </c>
      <c r="E35" s="17">
        <f>IF($A35="","",COUNTIFS('Réservations'!$D$2:$D$501,$A35,'Réservations'!$E$2:$E$501,"&lt;="&amp;E$3,'Réservations'!$F$2:$F$501,"&gt;"&amp;E$3,'Réservations'!$N$2:$N$501,"&lt;&gt;Annulée"))</f>
        <v/>
      </c>
      <c r="F35" s="17">
        <f>IF($A35="","",COUNTIFS('Réservations'!$D$2:$D$501,$A35,'Réservations'!$E$2:$E$501,"&lt;="&amp;F$3,'Réservations'!$F$2:$F$501,"&gt;"&amp;F$3,'Réservations'!$N$2:$N$501,"&lt;&gt;Annulée"))</f>
        <v/>
      </c>
      <c r="G35" s="17">
        <f>IF($A35="","",COUNTIFS('Réservations'!$D$2:$D$501,$A35,'Réservations'!$E$2:$E$501,"&lt;="&amp;G$3,'Réservations'!$F$2:$F$501,"&gt;"&amp;G$3,'Réservations'!$N$2:$N$501,"&lt;&gt;Annulée"))</f>
        <v/>
      </c>
      <c r="H35" s="17">
        <f>IF($A35="","",COUNTIFS('Réservations'!$D$2:$D$501,$A35,'Réservations'!$E$2:$E$501,"&lt;="&amp;H$3,'Réservations'!$F$2:$F$501,"&gt;"&amp;H$3,'Réservations'!$N$2:$N$501,"&lt;&gt;Annulée"))</f>
        <v/>
      </c>
      <c r="I35" s="17">
        <f>IF($A35="","",COUNTIFS('Réservations'!$D$2:$D$501,$A35,'Réservations'!$E$2:$E$501,"&lt;="&amp;I$3,'Réservations'!$F$2:$F$501,"&gt;"&amp;I$3,'Réservations'!$N$2:$N$501,"&lt;&gt;Annulée"))</f>
        <v/>
      </c>
      <c r="J35" s="17">
        <f>IF($A35="","",COUNTIFS('Réservations'!$D$2:$D$501,$A35,'Réservations'!$E$2:$E$501,"&lt;="&amp;J$3,'Réservations'!$F$2:$F$501,"&gt;"&amp;J$3,'Réservations'!$N$2:$N$501,"&lt;&gt;Annulée"))</f>
        <v/>
      </c>
      <c r="K35" s="17">
        <f>IF($A35="","",COUNTIFS('Réservations'!$D$2:$D$501,$A35,'Réservations'!$E$2:$E$501,"&lt;="&amp;K$3,'Réservations'!$F$2:$F$501,"&gt;"&amp;K$3,'Réservations'!$N$2:$N$501,"&lt;&gt;Annulée"))</f>
        <v/>
      </c>
      <c r="L35" s="17">
        <f>IF($A35="","",COUNTIFS('Réservations'!$D$2:$D$501,$A35,'Réservations'!$E$2:$E$501,"&lt;="&amp;L$3,'Réservations'!$F$2:$F$501,"&gt;"&amp;L$3,'Réservations'!$N$2:$N$501,"&lt;&gt;Annulée"))</f>
        <v/>
      </c>
      <c r="M35" s="17">
        <f>IF($A35="","",COUNTIFS('Réservations'!$D$2:$D$501,$A35,'Réservations'!$E$2:$E$501,"&lt;="&amp;M$3,'Réservations'!$F$2:$F$501,"&gt;"&amp;M$3,'Réservations'!$N$2:$N$501,"&lt;&gt;Annulée"))</f>
        <v/>
      </c>
      <c r="N35" s="17">
        <f>IF($A35="","",COUNTIFS('Réservations'!$D$2:$D$501,$A35,'Réservations'!$E$2:$E$501,"&lt;="&amp;N$3,'Réservations'!$F$2:$F$501,"&gt;"&amp;N$3,'Réservations'!$N$2:$N$501,"&lt;&gt;Annulée"))</f>
        <v/>
      </c>
      <c r="O35" s="17">
        <f>IF($A35="","",COUNTIFS('Réservations'!$D$2:$D$501,$A35,'Réservations'!$E$2:$E$501,"&lt;="&amp;O$3,'Réservations'!$F$2:$F$501,"&gt;"&amp;O$3,'Réservations'!$N$2:$N$501,"&lt;&gt;Annulée"))</f>
        <v/>
      </c>
      <c r="P35" s="17">
        <f>IF($A35="","",COUNTIFS('Réservations'!$D$2:$D$501,$A35,'Réservations'!$E$2:$E$501,"&lt;="&amp;P$3,'Réservations'!$F$2:$F$501,"&gt;"&amp;P$3,'Réservations'!$N$2:$N$501,"&lt;&gt;Annulée"))</f>
        <v/>
      </c>
      <c r="Q35" s="17">
        <f>IF($A35="","",COUNTIFS('Réservations'!$D$2:$D$501,$A35,'Réservations'!$E$2:$E$501,"&lt;="&amp;Q$3,'Réservations'!$F$2:$F$501,"&gt;"&amp;Q$3,'Réservations'!$N$2:$N$501,"&lt;&gt;Annulée"))</f>
        <v/>
      </c>
      <c r="R35" s="17">
        <f>IF($A35="","",COUNTIFS('Réservations'!$D$2:$D$501,$A35,'Réservations'!$E$2:$E$501,"&lt;="&amp;R$3,'Réservations'!$F$2:$F$501,"&gt;"&amp;R$3,'Réservations'!$N$2:$N$501,"&lt;&gt;Annulée"))</f>
        <v/>
      </c>
      <c r="S35" s="17">
        <f>IF($A35="","",COUNTIFS('Réservations'!$D$2:$D$501,$A35,'Réservations'!$E$2:$E$501,"&lt;="&amp;S$3,'Réservations'!$F$2:$F$501,"&gt;"&amp;S$3,'Réservations'!$N$2:$N$501,"&lt;&gt;Annulée"))</f>
        <v/>
      </c>
      <c r="T35" s="17">
        <f>IF($A35="","",COUNTIFS('Réservations'!$D$2:$D$501,$A35,'Réservations'!$E$2:$E$501,"&lt;="&amp;T$3,'Réservations'!$F$2:$F$501,"&gt;"&amp;T$3,'Réservations'!$N$2:$N$501,"&lt;&gt;Annulée"))</f>
        <v/>
      </c>
      <c r="U35" s="17">
        <f>IF($A35="","",COUNTIFS('Réservations'!$D$2:$D$501,$A35,'Réservations'!$E$2:$E$501,"&lt;="&amp;U$3,'Réservations'!$F$2:$F$501,"&gt;"&amp;U$3,'Réservations'!$N$2:$N$501,"&lt;&gt;Annulée"))</f>
        <v/>
      </c>
      <c r="V35" s="17">
        <f>IF($A35="","",COUNTIFS('Réservations'!$D$2:$D$501,$A35,'Réservations'!$E$2:$E$501,"&lt;="&amp;V$3,'Réservations'!$F$2:$F$501,"&gt;"&amp;V$3,'Réservations'!$N$2:$N$501,"&lt;&gt;Annulée"))</f>
        <v/>
      </c>
      <c r="W35" s="17">
        <f>IF($A35="","",COUNTIFS('Réservations'!$D$2:$D$501,$A35,'Réservations'!$E$2:$E$501,"&lt;="&amp;W$3,'Réservations'!$F$2:$F$501,"&gt;"&amp;W$3,'Réservations'!$N$2:$N$501,"&lt;&gt;Annulée"))</f>
        <v/>
      </c>
      <c r="X35" s="17">
        <f>IF($A35="","",COUNTIFS('Réservations'!$D$2:$D$501,$A35,'Réservations'!$E$2:$E$501,"&lt;="&amp;X$3,'Réservations'!$F$2:$F$501,"&gt;"&amp;X$3,'Réservations'!$N$2:$N$501,"&lt;&gt;Annulée"))</f>
        <v/>
      </c>
      <c r="Y35" s="17">
        <f>IF($A35="","",COUNTIFS('Réservations'!$D$2:$D$501,$A35,'Réservations'!$E$2:$E$501,"&lt;="&amp;Y$3,'Réservations'!$F$2:$F$501,"&gt;"&amp;Y$3,'Réservations'!$N$2:$N$501,"&lt;&gt;Annulée"))</f>
        <v/>
      </c>
      <c r="Z35" s="17">
        <f>IF($A35="","",COUNTIFS('Réservations'!$D$2:$D$501,$A35,'Réservations'!$E$2:$E$501,"&lt;="&amp;Z$3,'Réservations'!$F$2:$F$501,"&gt;"&amp;Z$3,'Réservations'!$N$2:$N$501,"&lt;&gt;Annulée"))</f>
        <v/>
      </c>
      <c r="AA35" s="17">
        <f>IF($A35="","",COUNTIFS('Réservations'!$D$2:$D$501,$A35,'Réservations'!$E$2:$E$501,"&lt;="&amp;AA$3,'Réservations'!$F$2:$F$501,"&gt;"&amp;AA$3,'Réservations'!$N$2:$N$501,"&lt;&gt;Annulée"))</f>
        <v/>
      </c>
      <c r="AB35" s="17">
        <f>IF($A35="","",COUNTIFS('Réservations'!$D$2:$D$501,$A35,'Réservations'!$E$2:$E$501,"&lt;="&amp;AB$3,'Réservations'!$F$2:$F$501,"&gt;"&amp;AB$3,'Réservations'!$N$2:$N$501,"&lt;&gt;Annulée"))</f>
        <v/>
      </c>
      <c r="AC35" s="17">
        <f>IF($A35="","",COUNTIFS('Réservations'!$D$2:$D$501,$A35,'Réservations'!$E$2:$E$501,"&lt;="&amp;AC$3,'Réservations'!$F$2:$F$501,"&gt;"&amp;AC$3,'Réservations'!$N$2:$N$501,"&lt;&gt;Annulée"))</f>
        <v/>
      </c>
      <c r="AD35" s="17">
        <f>IF($A35="","",COUNTIFS('Réservations'!$D$2:$D$501,$A35,'Réservations'!$E$2:$E$501,"&lt;="&amp;AD$3,'Réservations'!$F$2:$F$501,"&gt;"&amp;AD$3,'Réservations'!$N$2:$N$501,"&lt;&gt;Annulée"))</f>
        <v/>
      </c>
      <c r="AE35" s="17">
        <f>IF($A35="","",COUNTIFS('Réservations'!$D$2:$D$501,$A35,'Réservations'!$E$2:$E$501,"&lt;="&amp;AE$3,'Réservations'!$F$2:$F$501,"&gt;"&amp;AE$3,'Réservations'!$N$2:$N$501,"&lt;&gt;Annulée"))</f>
        <v/>
      </c>
      <c r="AF35" s="17">
        <f>IF($A35="","",COUNTIFS('Réservations'!$D$2:$D$501,$A35,'Réservations'!$E$2:$E$501,"&lt;="&amp;AF$3,'Réservations'!$F$2:$F$501,"&gt;"&amp;AF$3,'Réservations'!$N$2:$N$501,"&lt;&gt;Annulée"))</f>
        <v/>
      </c>
    </row>
    <row r="36">
      <c r="A36" s="16">
        <f>IF('Chambres'!A34="","",'Chambres'!A34)</f>
        <v/>
      </c>
      <c r="B36" s="17">
        <f>IF($A36="","",COUNTIFS('Réservations'!$D$2:$D$501,$A36,'Réservations'!$E$2:$E$501,"&lt;="&amp;B$3,'Réservations'!$F$2:$F$501,"&gt;"&amp;B$3,'Réservations'!$N$2:$N$501,"&lt;&gt;Annulée"))</f>
        <v/>
      </c>
      <c r="C36" s="17">
        <f>IF($A36="","",COUNTIFS('Réservations'!$D$2:$D$501,$A36,'Réservations'!$E$2:$E$501,"&lt;="&amp;C$3,'Réservations'!$F$2:$F$501,"&gt;"&amp;C$3,'Réservations'!$N$2:$N$501,"&lt;&gt;Annulée"))</f>
        <v/>
      </c>
      <c r="D36" s="17">
        <f>IF($A36="","",COUNTIFS('Réservations'!$D$2:$D$501,$A36,'Réservations'!$E$2:$E$501,"&lt;="&amp;D$3,'Réservations'!$F$2:$F$501,"&gt;"&amp;D$3,'Réservations'!$N$2:$N$501,"&lt;&gt;Annulée"))</f>
        <v/>
      </c>
      <c r="E36" s="17">
        <f>IF($A36="","",COUNTIFS('Réservations'!$D$2:$D$501,$A36,'Réservations'!$E$2:$E$501,"&lt;="&amp;E$3,'Réservations'!$F$2:$F$501,"&gt;"&amp;E$3,'Réservations'!$N$2:$N$501,"&lt;&gt;Annulée"))</f>
        <v/>
      </c>
      <c r="F36" s="17">
        <f>IF($A36="","",COUNTIFS('Réservations'!$D$2:$D$501,$A36,'Réservations'!$E$2:$E$501,"&lt;="&amp;F$3,'Réservations'!$F$2:$F$501,"&gt;"&amp;F$3,'Réservations'!$N$2:$N$501,"&lt;&gt;Annulée"))</f>
        <v/>
      </c>
      <c r="G36" s="17">
        <f>IF($A36="","",COUNTIFS('Réservations'!$D$2:$D$501,$A36,'Réservations'!$E$2:$E$501,"&lt;="&amp;G$3,'Réservations'!$F$2:$F$501,"&gt;"&amp;G$3,'Réservations'!$N$2:$N$501,"&lt;&gt;Annulée"))</f>
        <v/>
      </c>
      <c r="H36" s="17">
        <f>IF($A36="","",COUNTIFS('Réservations'!$D$2:$D$501,$A36,'Réservations'!$E$2:$E$501,"&lt;="&amp;H$3,'Réservations'!$F$2:$F$501,"&gt;"&amp;H$3,'Réservations'!$N$2:$N$501,"&lt;&gt;Annulée"))</f>
        <v/>
      </c>
      <c r="I36" s="17">
        <f>IF($A36="","",COUNTIFS('Réservations'!$D$2:$D$501,$A36,'Réservations'!$E$2:$E$501,"&lt;="&amp;I$3,'Réservations'!$F$2:$F$501,"&gt;"&amp;I$3,'Réservations'!$N$2:$N$501,"&lt;&gt;Annulée"))</f>
        <v/>
      </c>
      <c r="J36" s="17">
        <f>IF($A36="","",COUNTIFS('Réservations'!$D$2:$D$501,$A36,'Réservations'!$E$2:$E$501,"&lt;="&amp;J$3,'Réservations'!$F$2:$F$501,"&gt;"&amp;J$3,'Réservations'!$N$2:$N$501,"&lt;&gt;Annulée"))</f>
        <v/>
      </c>
      <c r="K36" s="17">
        <f>IF($A36="","",COUNTIFS('Réservations'!$D$2:$D$501,$A36,'Réservations'!$E$2:$E$501,"&lt;="&amp;K$3,'Réservations'!$F$2:$F$501,"&gt;"&amp;K$3,'Réservations'!$N$2:$N$501,"&lt;&gt;Annulée"))</f>
        <v/>
      </c>
      <c r="L36" s="17">
        <f>IF($A36="","",COUNTIFS('Réservations'!$D$2:$D$501,$A36,'Réservations'!$E$2:$E$501,"&lt;="&amp;L$3,'Réservations'!$F$2:$F$501,"&gt;"&amp;L$3,'Réservations'!$N$2:$N$501,"&lt;&gt;Annulée"))</f>
        <v/>
      </c>
      <c r="M36" s="17">
        <f>IF($A36="","",COUNTIFS('Réservations'!$D$2:$D$501,$A36,'Réservations'!$E$2:$E$501,"&lt;="&amp;M$3,'Réservations'!$F$2:$F$501,"&gt;"&amp;M$3,'Réservations'!$N$2:$N$501,"&lt;&gt;Annulée"))</f>
        <v/>
      </c>
      <c r="N36" s="17">
        <f>IF($A36="","",COUNTIFS('Réservations'!$D$2:$D$501,$A36,'Réservations'!$E$2:$E$501,"&lt;="&amp;N$3,'Réservations'!$F$2:$F$501,"&gt;"&amp;N$3,'Réservations'!$N$2:$N$501,"&lt;&gt;Annulée"))</f>
        <v/>
      </c>
      <c r="O36" s="17">
        <f>IF($A36="","",COUNTIFS('Réservations'!$D$2:$D$501,$A36,'Réservations'!$E$2:$E$501,"&lt;="&amp;O$3,'Réservations'!$F$2:$F$501,"&gt;"&amp;O$3,'Réservations'!$N$2:$N$501,"&lt;&gt;Annulée"))</f>
        <v/>
      </c>
      <c r="P36" s="17">
        <f>IF($A36="","",COUNTIFS('Réservations'!$D$2:$D$501,$A36,'Réservations'!$E$2:$E$501,"&lt;="&amp;P$3,'Réservations'!$F$2:$F$501,"&gt;"&amp;P$3,'Réservations'!$N$2:$N$501,"&lt;&gt;Annulée"))</f>
        <v/>
      </c>
      <c r="Q36" s="17">
        <f>IF($A36="","",COUNTIFS('Réservations'!$D$2:$D$501,$A36,'Réservations'!$E$2:$E$501,"&lt;="&amp;Q$3,'Réservations'!$F$2:$F$501,"&gt;"&amp;Q$3,'Réservations'!$N$2:$N$501,"&lt;&gt;Annulée"))</f>
        <v/>
      </c>
      <c r="R36" s="17">
        <f>IF($A36="","",COUNTIFS('Réservations'!$D$2:$D$501,$A36,'Réservations'!$E$2:$E$501,"&lt;="&amp;R$3,'Réservations'!$F$2:$F$501,"&gt;"&amp;R$3,'Réservations'!$N$2:$N$501,"&lt;&gt;Annulée"))</f>
        <v/>
      </c>
      <c r="S36" s="17">
        <f>IF($A36="","",COUNTIFS('Réservations'!$D$2:$D$501,$A36,'Réservations'!$E$2:$E$501,"&lt;="&amp;S$3,'Réservations'!$F$2:$F$501,"&gt;"&amp;S$3,'Réservations'!$N$2:$N$501,"&lt;&gt;Annulée"))</f>
        <v/>
      </c>
      <c r="T36" s="17">
        <f>IF($A36="","",COUNTIFS('Réservations'!$D$2:$D$501,$A36,'Réservations'!$E$2:$E$501,"&lt;="&amp;T$3,'Réservations'!$F$2:$F$501,"&gt;"&amp;T$3,'Réservations'!$N$2:$N$501,"&lt;&gt;Annulée"))</f>
        <v/>
      </c>
      <c r="U36" s="17">
        <f>IF($A36="","",COUNTIFS('Réservations'!$D$2:$D$501,$A36,'Réservations'!$E$2:$E$501,"&lt;="&amp;U$3,'Réservations'!$F$2:$F$501,"&gt;"&amp;U$3,'Réservations'!$N$2:$N$501,"&lt;&gt;Annulée"))</f>
        <v/>
      </c>
      <c r="V36" s="17">
        <f>IF($A36="","",COUNTIFS('Réservations'!$D$2:$D$501,$A36,'Réservations'!$E$2:$E$501,"&lt;="&amp;V$3,'Réservations'!$F$2:$F$501,"&gt;"&amp;V$3,'Réservations'!$N$2:$N$501,"&lt;&gt;Annulée"))</f>
        <v/>
      </c>
      <c r="W36" s="17">
        <f>IF($A36="","",COUNTIFS('Réservations'!$D$2:$D$501,$A36,'Réservations'!$E$2:$E$501,"&lt;="&amp;W$3,'Réservations'!$F$2:$F$501,"&gt;"&amp;W$3,'Réservations'!$N$2:$N$501,"&lt;&gt;Annulée"))</f>
        <v/>
      </c>
      <c r="X36" s="17">
        <f>IF($A36="","",COUNTIFS('Réservations'!$D$2:$D$501,$A36,'Réservations'!$E$2:$E$501,"&lt;="&amp;X$3,'Réservations'!$F$2:$F$501,"&gt;"&amp;X$3,'Réservations'!$N$2:$N$501,"&lt;&gt;Annulée"))</f>
        <v/>
      </c>
      <c r="Y36" s="17">
        <f>IF($A36="","",COUNTIFS('Réservations'!$D$2:$D$501,$A36,'Réservations'!$E$2:$E$501,"&lt;="&amp;Y$3,'Réservations'!$F$2:$F$501,"&gt;"&amp;Y$3,'Réservations'!$N$2:$N$501,"&lt;&gt;Annulée"))</f>
        <v/>
      </c>
      <c r="Z36" s="17">
        <f>IF($A36="","",COUNTIFS('Réservations'!$D$2:$D$501,$A36,'Réservations'!$E$2:$E$501,"&lt;="&amp;Z$3,'Réservations'!$F$2:$F$501,"&gt;"&amp;Z$3,'Réservations'!$N$2:$N$501,"&lt;&gt;Annulée"))</f>
        <v/>
      </c>
      <c r="AA36" s="17">
        <f>IF($A36="","",COUNTIFS('Réservations'!$D$2:$D$501,$A36,'Réservations'!$E$2:$E$501,"&lt;="&amp;AA$3,'Réservations'!$F$2:$F$501,"&gt;"&amp;AA$3,'Réservations'!$N$2:$N$501,"&lt;&gt;Annulée"))</f>
        <v/>
      </c>
      <c r="AB36" s="17">
        <f>IF($A36="","",COUNTIFS('Réservations'!$D$2:$D$501,$A36,'Réservations'!$E$2:$E$501,"&lt;="&amp;AB$3,'Réservations'!$F$2:$F$501,"&gt;"&amp;AB$3,'Réservations'!$N$2:$N$501,"&lt;&gt;Annulée"))</f>
        <v/>
      </c>
      <c r="AC36" s="17">
        <f>IF($A36="","",COUNTIFS('Réservations'!$D$2:$D$501,$A36,'Réservations'!$E$2:$E$501,"&lt;="&amp;AC$3,'Réservations'!$F$2:$F$501,"&gt;"&amp;AC$3,'Réservations'!$N$2:$N$501,"&lt;&gt;Annulée"))</f>
        <v/>
      </c>
      <c r="AD36" s="17">
        <f>IF($A36="","",COUNTIFS('Réservations'!$D$2:$D$501,$A36,'Réservations'!$E$2:$E$501,"&lt;="&amp;AD$3,'Réservations'!$F$2:$F$501,"&gt;"&amp;AD$3,'Réservations'!$N$2:$N$501,"&lt;&gt;Annulée"))</f>
        <v/>
      </c>
      <c r="AE36" s="17">
        <f>IF($A36="","",COUNTIFS('Réservations'!$D$2:$D$501,$A36,'Réservations'!$E$2:$E$501,"&lt;="&amp;AE$3,'Réservations'!$F$2:$F$501,"&gt;"&amp;AE$3,'Réservations'!$N$2:$N$501,"&lt;&gt;Annulée"))</f>
        <v/>
      </c>
      <c r="AF36" s="17">
        <f>IF($A36="","",COUNTIFS('Réservations'!$D$2:$D$501,$A36,'Réservations'!$E$2:$E$501,"&lt;="&amp;AF$3,'Réservations'!$F$2:$F$501,"&gt;"&amp;AF$3,'Réservations'!$N$2:$N$501,"&lt;&gt;Annulée"))</f>
        <v/>
      </c>
    </row>
    <row r="37">
      <c r="A37" s="16">
        <f>IF('Chambres'!A35="","",'Chambres'!A35)</f>
        <v/>
      </c>
      <c r="B37" s="17">
        <f>IF($A37="","",COUNTIFS('Réservations'!$D$2:$D$501,$A37,'Réservations'!$E$2:$E$501,"&lt;="&amp;B$3,'Réservations'!$F$2:$F$501,"&gt;"&amp;B$3,'Réservations'!$N$2:$N$501,"&lt;&gt;Annulée"))</f>
        <v/>
      </c>
      <c r="C37" s="17">
        <f>IF($A37="","",COUNTIFS('Réservations'!$D$2:$D$501,$A37,'Réservations'!$E$2:$E$501,"&lt;="&amp;C$3,'Réservations'!$F$2:$F$501,"&gt;"&amp;C$3,'Réservations'!$N$2:$N$501,"&lt;&gt;Annulée"))</f>
        <v/>
      </c>
      <c r="D37" s="17">
        <f>IF($A37="","",COUNTIFS('Réservations'!$D$2:$D$501,$A37,'Réservations'!$E$2:$E$501,"&lt;="&amp;D$3,'Réservations'!$F$2:$F$501,"&gt;"&amp;D$3,'Réservations'!$N$2:$N$501,"&lt;&gt;Annulée"))</f>
        <v/>
      </c>
      <c r="E37" s="17">
        <f>IF($A37="","",COUNTIFS('Réservations'!$D$2:$D$501,$A37,'Réservations'!$E$2:$E$501,"&lt;="&amp;E$3,'Réservations'!$F$2:$F$501,"&gt;"&amp;E$3,'Réservations'!$N$2:$N$501,"&lt;&gt;Annulée"))</f>
        <v/>
      </c>
      <c r="F37" s="17">
        <f>IF($A37="","",COUNTIFS('Réservations'!$D$2:$D$501,$A37,'Réservations'!$E$2:$E$501,"&lt;="&amp;F$3,'Réservations'!$F$2:$F$501,"&gt;"&amp;F$3,'Réservations'!$N$2:$N$501,"&lt;&gt;Annulée"))</f>
        <v/>
      </c>
      <c r="G37" s="17">
        <f>IF($A37="","",COUNTIFS('Réservations'!$D$2:$D$501,$A37,'Réservations'!$E$2:$E$501,"&lt;="&amp;G$3,'Réservations'!$F$2:$F$501,"&gt;"&amp;G$3,'Réservations'!$N$2:$N$501,"&lt;&gt;Annulée"))</f>
        <v/>
      </c>
      <c r="H37" s="17">
        <f>IF($A37="","",COUNTIFS('Réservations'!$D$2:$D$501,$A37,'Réservations'!$E$2:$E$501,"&lt;="&amp;H$3,'Réservations'!$F$2:$F$501,"&gt;"&amp;H$3,'Réservations'!$N$2:$N$501,"&lt;&gt;Annulée"))</f>
        <v/>
      </c>
      <c r="I37" s="17">
        <f>IF($A37="","",COUNTIFS('Réservations'!$D$2:$D$501,$A37,'Réservations'!$E$2:$E$501,"&lt;="&amp;I$3,'Réservations'!$F$2:$F$501,"&gt;"&amp;I$3,'Réservations'!$N$2:$N$501,"&lt;&gt;Annulée"))</f>
        <v/>
      </c>
      <c r="J37" s="17">
        <f>IF($A37="","",COUNTIFS('Réservations'!$D$2:$D$501,$A37,'Réservations'!$E$2:$E$501,"&lt;="&amp;J$3,'Réservations'!$F$2:$F$501,"&gt;"&amp;J$3,'Réservations'!$N$2:$N$501,"&lt;&gt;Annulée"))</f>
        <v/>
      </c>
      <c r="K37" s="17">
        <f>IF($A37="","",COUNTIFS('Réservations'!$D$2:$D$501,$A37,'Réservations'!$E$2:$E$501,"&lt;="&amp;K$3,'Réservations'!$F$2:$F$501,"&gt;"&amp;K$3,'Réservations'!$N$2:$N$501,"&lt;&gt;Annulée"))</f>
        <v/>
      </c>
      <c r="L37" s="17">
        <f>IF($A37="","",COUNTIFS('Réservations'!$D$2:$D$501,$A37,'Réservations'!$E$2:$E$501,"&lt;="&amp;L$3,'Réservations'!$F$2:$F$501,"&gt;"&amp;L$3,'Réservations'!$N$2:$N$501,"&lt;&gt;Annulée"))</f>
        <v/>
      </c>
      <c r="M37" s="17">
        <f>IF($A37="","",COUNTIFS('Réservations'!$D$2:$D$501,$A37,'Réservations'!$E$2:$E$501,"&lt;="&amp;M$3,'Réservations'!$F$2:$F$501,"&gt;"&amp;M$3,'Réservations'!$N$2:$N$501,"&lt;&gt;Annulée"))</f>
        <v/>
      </c>
      <c r="N37" s="17">
        <f>IF($A37="","",COUNTIFS('Réservations'!$D$2:$D$501,$A37,'Réservations'!$E$2:$E$501,"&lt;="&amp;N$3,'Réservations'!$F$2:$F$501,"&gt;"&amp;N$3,'Réservations'!$N$2:$N$501,"&lt;&gt;Annulée"))</f>
        <v/>
      </c>
      <c r="O37" s="17">
        <f>IF($A37="","",COUNTIFS('Réservations'!$D$2:$D$501,$A37,'Réservations'!$E$2:$E$501,"&lt;="&amp;O$3,'Réservations'!$F$2:$F$501,"&gt;"&amp;O$3,'Réservations'!$N$2:$N$501,"&lt;&gt;Annulée"))</f>
        <v/>
      </c>
      <c r="P37" s="17">
        <f>IF($A37="","",COUNTIFS('Réservations'!$D$2:$D$501,$A37,'Réservations'!$E$2:$E$501,"&lt;="&amp;P$3,'Réservations'!$F$2:$F$501,"&gt;"&amp;P$3,'Réservations'!$N$2:$N$501,"&lt;&gt;Annulée"))</f>
        <v/>
      </c>
      <c r="Q37" s="17">
        <f>IF($A37="","",COUNTIFS('Réservations'!$D$2:$D$501,$A37,'Réservations'!$E$2:$E$501,"&lt;="&amp;Q$3,'Réservations'!$F$2:$F$501,"&gt;"&amp;Q$3,'Réservations'!$N$2:$N$501,"&lt;&gt;Annulée"))</f>
        <v/>
      </c>
      <c r="R37" s="17">
        <f>IF($A37="","",COUNTIFS('Réservations'!$D$2:$D$501,$A37,'Réservations'!$E$2:$E$501,"&lt;="&amp;R$3,'Réservations'!$F$2:$F$501,"&gt;"&amp;R$3,'Réservations'!$N$2:$N$501,"&lt;&gt;Annulée"))</f>
        <v/>
      </c>
      <c r="S37" s="17">
        <f>IF($A37="","",COUNTIFS('Réservations'!$D$2:$D$501,$A37,'Réservations'!$E$2:$E$501,"&lt;="&amp;S$3,'Réservations'!$F$2:$F$501,"&gt;"&amp;S$3,'Réservations'!$N$2:$N$501,"&lt;&gt;Annulée"))</f>
        <v/>
      </c>
      <c r="T37" s="17">
        <f>IF($A37="","",COUNTIFS('Réservations'!$D$2:$D$501,$A37,'Réservations'!$E$2:$E$501,"&lt;="&amp;T$3,'Réservations'!$F$2:$F$501,"&gt;"&amp;T$3,'Réservations'!$N$2:$N$501,"&lt;&gt;Annulée"))</f>
        <v/>
      </c>
      <c r="U37" s="17">
        <f>IF($A37="","",COUNTIFS('Réservations'!$D$2:$D$501,$A37,'Réservations'!$E$2:$E$501,"&lt;="&amp;U$3,'Réservations'!$F$2:$F$501,"&gt;"&amp;U$3,'Réservations'!$N$2:$N$501,"&lt;&gt;Annulée"))</f>
        <v/>
      </c>
      <c r="V37" s="17">
        <f>IF($A37="","",COUNTIFS('Réservations'!$D$2:$D$501,$A37,'Réservations'!$E$2:$E$501,"&lt;="&amp;V$3,'Réservations'!$F$2:$F$501,"&gt;"&amp;V$3,'Réservations'!$N$2:$N$501,"&lt;&gt;Annulée"))</f>
        <v/>
      </c>
      <c r="W37" s="17">
        <f>IF($A37="","",COUNTIFS('Réservations'!$D$2:$D$501,$A37,'Réservations'!$E$2:$E$501,"&lt;="&amp;W$3,'Réservations'!$F$2:$F$501,"&gt;"&amp;W$3,'Réservations'!$N$2:$N$501,"&lt;&gt;Annulée"))</f>
        <v/>
      </c>
      <c r="X37" s="17">
        <f>IF($A37="","",COUNTIFS('Réservations'!$D$2:$D$501,$A37,'Réservations'!$E$2:$E$501,"&lt;="&amp;X$3,'Réservations'!$F$2:$F$501,"&gt;"&amp;X$3,'Réservations'!$N$2:$N$501,"&lt;&gt;Annulée"))</f>
        <v/>
      </c>
      <c r="Y37" s="17">
        <f>IF($A37="","",COUNTIFS('Réservations'!$D$2:$D$501,$A37,'Réservations'!$E$2:$E$501,"&lt;="&amp;Y$3,'Réservations'!$F$2:$F$501,"&gt;"&amp;Y$3,'Réservations'!$N$2:$N$501,"&lt;&gt;Annulée"))</f>
        <v/>
      </c>
      <c r="Z37" s="17">
        <f>IF($A37="","",COUNTIFS('Réservations'!$D$2:$D$501,$A37,'Réservations'!$E$2:$E$501,"&lt;="&amp;Z$3,'Réservations'!$F$2:$F$501,"&gt;"&amp;Z$3,'Réservations'!$N$2:$N$501,"&lt;&gt;Annulée"))</f>
        <v/>
      </c>
      <c r="AA37" s="17">
        <f>IF($A37="","",COUNTIFS('Réservations'!$D$2:$D$501,$A37,'Réservations'!$E$2:$E$501,"&lt;="&amp;AA$3,'Réservations'!$F$2:$F$501,"&gt;"&amp;AA$3,'Réservations'!$N$2:$N$501,"&lt;&gt;Annulée"))</f>
        <v/>
      </c>
      <c r="AB37" s="17">
        <f>IF($A37="","",COUNTIFS('Réservations'!$D$2:$D$501,$A37,'Réservations'!$E$2:$E$501,"&lt;="&amp;AB$3,'Réservations'!$F$2:$F$501,"&gt;"&amp;AB$3,'Réservations'!$N$2:$N$501,"&lt;&gt;Annulée"))</f>
        <v/>
      </c>
      <c r="AC37" s="17">
        <f>IF($A37="","",COUNTIFS('Réservations'!$D$2:$D$501,$A37,'Réservations'!$E$2:$E$501,"&lt;="&amp;AC$3,'Réservations'!$F$2:$F$501,"&gt;"&amp;AC$3,'Réservations'!$N$2:$N$501,"&lt;&gt;Annulée"))</f>
        <v/>
      </c>
      <c r="AD37" s="17">
        <f>IF($A37="","",COUNTIFS('Réservations'!$D$2:$D$501,$A37,'Réservations'!$E$2:$E$501,"&lt;="&amp;AD$3,'Réservations'!$F$2:$F$501,"&gt;"&amp;AD$3,'Réservations'!$N$2:$N$501,"&lt;&gt;Annulée"))</f>
        <v/>
      </c>
      <c r="AE37" s="17">
        <f>IF($A37="","",COUNTIFS('Réservations'!$D$2:$D$501,$A37,'Réservations'!$E$2:$E$501,"&lt;="&amp;AE$3,'Réservations'!$F$2:$F$501,"&gt;"&amp;AE$3,'Réservations'!$N$2:$N$501,"&lt;&gt;Annulée"))</f>
        <v/>
      </c>
      <c r="AF37" s="17">
        <f>IF($A37="","",COUNTIFS('Réservations'!$D$2:$D$501,$A37,'Réservations'!$E$2:$E$501,"&lt;="&amp;AF$3,'Réservations'!$F$2:$F$501,"&gt;"&amp;AF$3,'Réservations'!$N$2:$N$501,"&lt;&gt;Annulée"))</f>
        <v/>
      </c>
    </row>
    <row r="38">
      <c r="A38" s="16">
        <f>IF('Chambres'!A36="","",'Chambres'!A36)</f>
        <v/>
      </c>
      <c r="B38" s="17">
        <f>IF($A38="","",COUNTIFS('Réservations'!$D$2:$D$501,$A38,'Réservations'!$E$2:$E$501,"&lt;="&amp;B$3,'Réservations'!$F$2:$F$501,"&gt;"&amp;B$3,'Réservations'!$N$2:$N$501,"&lt;&gt;Annulée"))</f>
        <v/>
      </c>
      <c r="C38" s="17">
        <f>IF($A38="","",COUNTIFS('Réservations'!$D$2:$D$501,$A38,'Réservations'!$E$2:$E$501,"&lt;="&amp;C$3,'Réservations'!$F$2:$F$501,"&gt;"&amp;C$3,'Réservations'!$N$2:$N$501,"&lt;&gt;Annulée"))</f>
        <v/>
      </c>
      <c r="D38" s="17">
        <f>IF($A38="","",COUNTIFS('Réservations'!$D$2:$D$501,$A38,'Réservations'!$E$2:$E$501,"&lt;="&amp;D$3,'Réservations'!$F$2:$F$501,"&gt;"&amp;D$3,'Réservations'!$N$2:$N$501,"&lt;&gt;Annulée"))</f>
        <v/>
      </c>
      <c r="E38" s="17">
        <f>IF($A38="","",COUNTIFS('Réservations'!$D$2:$D$501,$A38,'Réservations'!$E$2:$E$501,"&lt;="&amp;E$3,'Réservations'!$F$2:$F$501,"&gt;"&amp;E$3,'Réservations'!$N$2:$N$501,"&lt;&gt;Annulée"))</f>
        <v/>
      </c>
      <c r="F38" s="17">
        <f>IF($A38="","",COUNTIFS('Réservations'!$D$2:$D$501,$A38,'Réservations'!$E$2:$E$501,"&lt;="&amp;F$3,'Réservations'!$F$2:$F$501,"&gt;"&amp;F$3,'Réservations'!$N$2:$N$501,"&lt;&gt;Annulée"))</f>
        <v/>
      </c>
      <c r="G38" s="17">
        <f>IF($A38="","",COUNTIFS('Réservations'!$D$2:$D$501,$A38,'Réservations'!$E$2:$E$501,"&lt;="&amp;G$3,'Réservations'!$F$2:$F$501,"&gt;"&amp;G$3,'Réservations'!$N$2:$N$501,"&lt;&gt;Annulée"))</f>
        <v/>
      </c>
      <c r="H38" s="17">
        <f>IF($A38="","",COUNTIFS('Réservations'!$D$2:$D$501,$A38,'Réservations'!$E$2:$E$501,"&lt;="&amp;H$3,'Réservations'!$F$2:$F$501,"&gt;"&amp;H$3,'Réservations'!$N$2:$N$501,"&lt;&gt;Annulée"))</f>
        <v/>
      </c>
      <c r="I38" s="17">
        <f>IF($A38="","",COUNTIFS('Réservations'!$D$2:$D$501,$A38,'Réservations'!$E$2:$E$501,"&lt;="&amp;I$3,'Réservations'!$F$2:$F$501,"&gt;"&amp;I$3,'Réservations'!$N$2:$N$501,"&lt;&gt;Annulée"))</f>
        <v/>
      </c>
      <c r="J38" s="17">
        <f>IF($A38="","",COUNTIFS('Réservations'!$D$2:$D$501,$A38,'Réservations'!$E$2:$E$501,"&lt;="&amp;J$3,'Réservations'!$F$2:$F$501,"&gt;"&amp;J$3,'Réservations'!$N$2:$N$501,"&lt;&gt;Annulée"))</f>
        <v/>
      </c>
      <c r="K38" s="17">
        <f>IF($A38="","",COUNTIFS('Réservations'!$D$2:$D$501,$A38,'Réservations'!$E$2:$E$501,"&lt;="&amp;K$3,'Réservations'!$F$2:$F$501,"&gt;"&amp;K$3,'Réservations'!$N$2:$N$501,"&lt;&gt;Annulée"))</f>
        <v/>
      </c>
      <c r="L38" s="17">
        <f>IF($A38="","",COUNTIFS('Réservations'!$D$2:$D$501,$A38,'Réservations'!$E$2:$E$501,"&lt;="&amp;L$3,'Réservations'!$F$2:$F$501,"&gt;"&amp;L$3,'Réservations'!$N$2:$N$501,"&lt;&gt;Annulée"))</f>
        <v/>
      </c>
      <c r="M38" s="17">
        <f>IF($A38="","",COUNTIFS('Réservations'!$D$2:$D$501,$A38,'Réservations'!$E$2:$E$501,"&lt;="&amp;M$3,'Réservations'!$F$2:$F$501,"&gt;"&amp;M$3,'Réservations'!$N$2:$N$501,"&lt;&gt;Annulée"))</f>
        <v/>
      </c>
      <c r="N38" s="17">
        <f>IF($A38="","",COUNTIFS('Réservations'!$D$2:$D$501,$A38,'Réservations'!$E$2:$E$501,"&lt;="&amp;N$3,'Réservations'!$F$2:$F$501,"&gt;"&amp;N$3,'Réservations'!$N$2:$N$501,"&lt;&gt;Annulée"))</f>
        <v/>
      </c>
      <c r="O38" s="17">
        <f>IF($A38="","",COUNTIFS('Réservations'!$D$2:$D$501,$A38,'Réservations'!$E$2:$E$501,"&lt;="&amp;O$3,'Réservations'!$F$2:$F$501,"&gt;"&amp;O$3,'Réservations'!$N$2:$N$501,"&lt;&gt;Annulée"))</f>
        <v/>
      </c>
      <c r="P38" s="17">
        <f>IF($A38="","",COUNTIFS('Réservations'!$D$2:$D$501,$A38,'Réservations'!$E$2:$E$501,"&lt;="&amp;P$3,'Réservations'!$F$2:$F$501,"&gt;"&amp;P$3,'Réservations'!$N$2:$N$501,"&lt;&gt;Annulée"))</f>
        <v/>
      </c>
      <c r="Q38" s="17">
        <f>IF($A38="","",COUNTIFS('Réservations'!$D$2:$D$501,$A38,'Réservations'!$E$2:$E$501,"&lt;="&amp;Q$3,'Réservations'!$F$2:$F$501,"&gt;"&amp;Q$3,'Réservations'!$N$2:$N$501,"&lt;&gt;Annulée"))</f>
        <v/>
      </c>
      <c r="R38" s="17">
        <f>IF($A38="","",COUNTIFS('Réservations'!$D$2:$D$501,$A38,'Réservations'!$E$2:$E$501,"&lt;="&amp;R$3,'Réservations'!$F$2:$F$501,"&gt;"&amp;R$3,'Réservations'!$N$2:$N$501,"&lt;&gt;Annulée"))</f>
        <v/>
      </c>
      <c r="S38" s="17">
        <f>IF($A38="","",COUNTIFS('Réservations'!$D$2:$D$501,$A38,'Réservations'!$E$2:$E$501,"&lt;="&amp;S$3,'Réservations'!$F$2:$F$501,"&gt;"&amp;S$3,'Réservations'!$N$2:$N$501,"&lt;&gt;Annulée"))</f>
        <v/>
      </c>
      <c r="T38" s="17">
        <f>IF($A38="","",COUNTIFS('Réservations'!$D$2:$D$501,$A38,'Réservations'!$E$2:$E$501,"&lt;="&amp;T$3,'Réservations'!$F$2:$F$501,"&gt;"&amp;T$3,'Réservations'!$N$2:$N$501,"&lt;&gt;Annulée"))</f>
        <v/>
      </c>
      <c r="U38" s="17">
        <f>IF($A38="","",COUNTIFS('Réservations'!$D$2:$D$501,$A38,'Réservations'!$E$2:$E$501,"&lt;="&amp;U$3,'Réservations'!$F$2:$F$501,"&gt;"&amp;U$3,'Réservations'!$N$2:$N$501,"&lt;&gt;Annulée"))</f>
        <v/>
      </c>
      <c r="V38" s="17">
        <f>IF($A38="","",COUNTIFS('Réservations'!$D$2:$D$501,$A38,'Réservations'!$E$2:$E$501,"&lt;="&amp;V$3,'Réservations'!$F$2:$F$501,"&gt;"&amp;V$3,'Réservations'!$N$2:$N$501,"&lt;&gt;Annulée"))</f>
        <v/>
      </c>
      <c r="W38" s="17">
        <f>IF($A38="","",COUNTIFS('Réservations'!$D$2:$D$501,$A38,'Réservations'!$E$2:$E$501,"&lt;="&amp;W$3,'Réservations'!$F$2:$F$501,"&gt;"&amp;W$3,'Réservations'!$N$2:$N$501,"&lt;&gt;Annulée"))</f>
        <v/>
      </c>
      <c r="X38" s="17">
        <f>IF($A38="","",COUNTIFS('Réservations'!$D$2:$D$501,$A38,'Réservations'!$E$2:$E$501,"&lt;="&amp;X$3,'Réservations'!$F$2:$F$501,"&gt;"&amp;X$3,'Réservations'!$N$2:$N$501,"&lt;&gt;Annulée"))</f>
        <v/>
      </c>
      <c r="Y38" s="17">
        <f>IF($A38="","",COUNTIFS('Réservations'!$D$2:$D$501,$A38,'Réservations'!$E$2:$E$501,"&lt;="&amp;Y$3,'Réservations'!$F$2:$F$501,"&gt;"&amp;Y$3,'Réservations'!$N$2:$N$501,"&lt;&gt;Annulée"))</f>
        <v/>
      </c>
      <c r="Z38" s="17">
        <f>IF($A38="","",COUNTIFS('Réservations'!$D$2:$D$501,$A38,'Réservations'!$E$2:$E$501,"&lt;="&amp;Z$3,'Réservations'!$F$2:$F$501,"&gt;"&amp;Z$3,'Réservations'!$N$2:$N$501,"&lt;&gt;Annulée"))</f>
        <v/>
      </c>
      <c r="AA38" s="17">
        <f>IF($A38="","",COUNTIFS('Réservations'!$D$2:$D$501,$A38,'Réservations'!$E$2:$E$501,"&lt;="&amp;AA$3,'Réservations'!$F$2:$F$501,"&gt;"&amp;AA$3,'Réservations'!$N$2:$N$501,"&lt;&gt;Annulée"))</f>
        <v/>
      </c>
      <c r="AB38" s="17">
        <f>IF($A38="","",COUNTIFS('Réservations'!$D$2:$D$501,$A38,'Réservations'!$E$2:$E$501,"&lt;="&amp;AB$3,'Réservations'!$F$2:$F$501,"&gt;"&amp;AB$3,'Réservations'!$N$2:$N$501,"&lt;&gt;Annulée"))</f>
        <v/>
      </c>
      <c r="AC38" s="17">
        <f>IF($A38="","",COUNTIFS('Réservations'!$D$2:$D$501,$A38,'Réservations'!$E$2:$E$501,"&lt;="&amp;AC$3,'Réservations'!$F$2:$F$501,"&gt;"&amp;AC$3,'Réservations'!$N$2:$N$501,"&lt;&gt;Annulée"))</f>
        <v/>
      </c>
      <c r="AD38" s="17">
        <f>IF($A38="","",COUNTIFS('Réservations'!$D$2:$D$501,$A38,'Réservations'!$E$2:$E$501,"&lt;="&amp;AD$3,'Réservations'!$F$2:$F$501,"&gt;"&amp;AD$3,'Réservations'!$N$2:$N$501,"&lt;&gt;Annulée"))</f>
        <v/>
      </c>
      <c r="AE38" s="17">
        <f>IF($A38="","",COUNTIFS('Réservations'!$D$2:$D$501,$A38,'Réservations'!$E$2:$E$501,"&lt;="&amp;AE$3,'Réservations'!$F$2:$F$501,"&gt;"&amp;AE$3,'Réservations'!$N$2:$N$501,"&lt;&gt;Annulée"))</f>
        <v/>
      </c>
      <c r="AF38" s="17">
        <f>IF($A38="","",COUNTIFS('Réservations'!$D$2:$D$501,$A38,'Réservations'!$E$2:$E$501,"&lt;="&amp;AF$3,'Réservations'!$F$2:$F$501,"&gt;"&amp;AF$3,'Réservations'!$N$2:$N$501,"&lt;&gt;Annulée"))</f>
        <v/>
      </c>
    </row>
    <row r="39">
      <c r="A39" s="16">
        <f>IF('Chambres'!A37="","",'Chambres'!A37)</f>
        <v/>
      </c>
      <c r="B39" s="17">
        <f>IF($A39="","",COUNTIFS('Réservations'!$D$2:$D$501,$A39,'Réservations'!$E$2:$E$501,"&lt;="&amp;B$3,'Réservations'!$F$2:$F$501,"&gt;"&amp;B$3,'Réservations'!$N$2:$N$501,"&lt;&gt;Annulée"))</f>
        <v/>
      </c>
      <c r="C39" s="17">
        <f>IF($A39="","",COUNTIFS('Réservations'!$D$2:$D$501,$A39,'Réservations'!$E$2:$E$501,"&lt;="&amp;C$3,'Réservations'!$F$2:$F$501,"&gt;"&amp;C$3,'Réservations'!$N$2:$N$501,"&lt;&gt;Annulée"))</f>
        <v/>
      </c>
      <c r="D39" s="17">
        <f>IF($A39="","",COUNTIFS('Réservations'!$D$2:$D$501,$A39,'Réservations'!$E$2:$E$501,"&lt;="&amp;D$3,'Réservations'!$F$2:$F$501,"&gt;"&amp;D$3,'Réservations'!$N$2:$N$501,"&lt;&gt;Annulée"))</f>
        <v/>
      </c>
      <c r="E39" s="17">
        <f>IF($A39="","",COUNTIFS('Réservations'!$D$2:$D$501,$A39,'Réservations'!$E$2:$E$501,"&lt;="&amp;E$3,'Réservations'!$F$2:$F$501,"&gt;"&amp;E$3,'Réservations'!$N$2:$N$501,"&lt;&gt;Annulée"))</f>
        <v/>
      </c>
      <c r="F39" s="17">
        <f>IF($A39="","",COUNTIFS('Réservations'!$D$2:$D$501,$A39,'Réservations'!$E$2:$E$501,"&lt;="&amp;F$3,'Réservations'!$F$2:$F$501,"&gt;"&amp;F$3,'Réservations'!$N$2:$N$501,"&lt;&gt;Annulée"))</f>
        <v/>
      </c>
      <c r="G39" s="17">
        <f>IF($A39="","",COUNTIFS('Réservations'!$D$2:$D$501,$A39,'Réservations'!$E$2:$E$501,"&lt;="&amp;G$3,'Réservations'!$F$2:$F$501,"&gt;"&amp;G$3,'Réservations'!$N$2:$N$501,"&lt;&gt;Annulée"))</f>
        <v/>
      </c>
      <c r="H39" s="17">
        <f>IF($A39="","",COUNTIFS('Réservations'!$D$2:$D$501,$A39,'Réservations'!$E$2:$E$501,"&lt;="&amp;H$3,'Réservations'!$F$2:$F$501,"&gt;"&amp;H$3,'Réservations'!$N$2:$N$501,"&lt;&gt;Annulée"))</f>
        <v/>
      </c>
      <c r="I39" s="17">
        <f>IF($A39="","",COUNTIFS('Réservations'!$D$2:$D$501,$A39,'Réservations'!$E$2:$E$501,"&lt;="&amp;I$3,'Réservations'!$F$2:$F$501,"&gt;"&amp;I$3,'Réservations'!$N$2:$N$501,"&lt;&gt;Annulée"))</f>
        <v/>
      </c>
      <c r="J39" s="17">
        <f>IF($A39="","",COUNTIFS('Réservations'!$D$2:$D$501,$A39,'Réservations'!$E$2:$E$501,"&lt;="&amp;J$3,'Réservations'!$F$2:$F$501,"&gt;"&amp;J$3,'Réservations'!$N$2:$N$501,"&lt;&gt;Annulée"))</f>
        <v/>
      </c>
      <c r="K39" s="17">
        <f>IF($A39="","",COUNTIFS('Réservations'!$D$2:$D$501,$A39,'Réservations'!$E$2:$E$501,"&lt;="&amp;K$3,'Réservations'!$F$2:$F$501,"&gt;"&amp;K$3,'Réservations'!$N$2:$N$501,"&lt;&gt;Annulée"))</f>
        <v/>
      </c>
      <c r="L39" s="17">
        <f>IF($A39="","",COUNTIFS('Réservations'!$D$2:$D$501,$A39,'Réservations'!$E$2:$E$501,"&lt;="&amp;L$3,'Réservations'!$F$2:$F$501,"&gt;"&amp;L$3,'Réservations'!$N$2:$N$501,"&lt;&gt;Annulée"))</f>
        <v/>
      </c>
      <c r="M39" s="17">
        <f>IF($A39="","",COUNTIFS('Réservations'!$D$2:$D$501,$A39,'Réservations'!$E$2:$E$501,"&lt;="&amp;M$3,'Réservations'!$F$2:$F$501,"&gt;"&amp;M$3,'Réservations'!$N$2:$N$501,"&lt;&gt;Annulée"))</f>
        <v/>
      </c>
      <c r="N39" s="17">
        <f>IF($A39="","",COUNTIFS('Réservations'!$D$2:$D$501,$A39,'Réservations'!$E$2:$E$501,"&lt;="&amp;N$3,'Réservations'!$F$2:$F$501,"&gt;"&amp;N$3,'Réservations'!$N$2:$N$501,"&lt;&gt;Annulée"))</f>
        <v/>
      </c>
      <c r="O39" s="17">
        <f>IF($A39="","",COUNTIFS('Réservations'!$D$2:$D$501,$A39,'Réservations'!$E$2:$E$501,"&lt;="&amp;O$3,'Réservations'!$F$2:$F$501,"&gt;"&amp;O$3,'Réservations'!$N$2:$N$501,"&lt;&gt;Annulée"))</f>
        <v/>
      </c>
      <c r="P39" s="17">
        <f>IF($A39="","",COUNTIFS('Réservations'!$D$2:$D$501,$A39,'Réservations'!$E$2:$E$501,"&lt;="&amp;P$3,'Réservations'!$F$2:$F$501,"&gt;"&amp;P$3,'Réservations'!$N$2:$N$501,"&lt;&gt;Annulée"))</f>
        <v/>
      </c>
      <c r="Q39" s="17">
        <f>IF($A39="","",COUNTIFS('Réservations'!$D$2:$D$501,$A39,'Réservations'!$E$2:$E$501,"&lt;="&amp;Q$3,'Réservations'!$F$2:$F$501,"&gt;"&amp;Q$3,'Réservations'!$N$2:$N$501,"&lt;&gt;Annulée"))</f>
        <v/>
      </c>
      <c r="R39" s="17">
        <f>IF($A39="","",COUNTIFS('Réservations'!$D$2:$D$501,$A39,'Réservations'!$E$2:$E$501,"&lt;="&amp;R$3,'Réservations'!$F$2:$F$501,"&gt;"&amp;R$3,'Réservations'!$N$2:$N$501,"&lt;&gt;Annulée"))</f>
        <v/>
      </c>
      <c r="S39" s="17">
        <f>IF($A39="","",COUNTIFS('Réservations'!$D$2:$D$501,$A39,'Réservations'!$E$2:$E$501,"&lt;="&amp;S$3,'Réservations'!$F$2:$F$501,"&gt;"&amp;S$3,'Réservations'!$N$2:$N$501,"&lt;&gt;Annulée"))</f>
        <v/>
      </c>
      <c r="T39" s="17">
        <f>IF($A39="","",COUNTIFS('Réservations'!$D$2:$D$501,$A39,'Réservations'!$E$2:$E$501,"&lt;="&amp;T$3,'Réservations'!$F$2:$F$501,"&gt;"&amp;T$3,'Réservations'!$N$2:$N$501,"&lt;&gt;Annulée"))</f>
        <v/>
      </c>
      <c r="U39" s="17">
        <f>IF($A39="","",COUNTIFS('Réservations'!$D$2:$D$501,$A39,'Réservations'!$E$2:$E$501,"&lt;="&amp;U$3,'Réservations'!$F$2:$F$501,"&gt;"&amp;U$3,'Réservations'!$N$2:$N$501,"&lt;&gt;Annulée"))</f>
        <v/>
      </c>
      <c r="V39" s="17">
        <f>IF($A39="","",COUNTIFS('Réservations'!$D$2:$D$501,$A39,'Réservations'!$E$2:$E$501,"&lt;="&amp;V$3,'Réservations'!$F$2:$F$501,"&gt;"&amp;V$3,'Réservations'!$N$2:$N$501,"&lt;&gt;Annulée"))</f>
        <v/>
      </c>
      <c r="W39" s="17">
        <f>IF($A39="","",COUNTIFS('Réservations'!$D$2:$D$501,$A39,'Réservations'!$E$2:$E$501,"&lt;="&amp;W$3,'Réservations'!$F$2:$F$501,"&gt;"&amp;W$3,'Réservations'!$N$2:$N$501,"&lt;&gt;Annulée"))</f>
        <v/>
      </c>
      <c r="X39" s="17">
        <f>IF($A39="","",COUNTIFS('Réservations'!$D$2:$D$501,$A39,'Réservations'!$E$2:$E$501,"&lt;="&amp;X$3,'Réservations'!$F$2:$F$501,"&gt;"&amp;X$3,'Réservations'!$N$2:$N$501,"&lt;&gt;Annulée"))</f>
        <v/>
      </c>
      <c r="Y39" s="17">
        <f>IF($A39="","",COUNTIFS('Réservations'!$D$2:$D$501,$A39,'Réservations'!$E$2:$E$501,"&lt;="&amp;Y$3,'Réservations'!$F$2:$F$501,"&gt;"&amp;Y$3,'Réservations'!$N$2:$N$501,"&lt;&gt;Annulée"))</f>
        <v/>
      </c>
      <c r="Z39" s="17">
        <f>IF($A39="","",COUNTIFS('Réservations'!$D$2:$D$501,$A39,'Réservations'!$E$2:$E$501,"&lt;="&amp;Z$3,'Réservations'!$F$2:$F$501,"&gt;"&amp;Z$3,'Réservations'!$N$2:$N$501,"&lt;&gt;Annulée"))</f>
        <v/>
      </c>
      <c r="AA39" s="17">
        <f>IF($A39="","",COUNTIFS('Réservations'!$D$2:$D$501,$A39,'Réservations'!$E$2:$E$501,"&lt;="&amp;AA$3,'Réservations'!$F$2:$F$501,"&gt;"&amp;AA$3,'Réservations'!$N$2:$N$501,"&lt;&gt;Annulée"))</f>
        <v/>
      </c>
      <c r="AB39" s="17">
        <f>IF($A39="","",COUNTIFS('Réservations'!$D$2:$D$501,$A39,'Réservations'!$E$2:$E$501,"&lt;="&amp;AB$3,'Réservations'!$F$2:$F$501,"&gt;"&amp;AB$3,'Réservations'!$N$2:$N$501,"&lt;&gt;Annulée"))</f>
        <v/>
      </c>
      <c r="AC39" s="17">
        <f>IF($A39="","",COUNTIFS('Réservations'!$D$2:$D$501,$A39,'Réservations'!$E$2:$E$501,"&lt;="&amp;AC$3,'Réservations'!$F$2:$F$501,"&gt;"&amp;AC$3,'Réservations'!$N$2:$N$501,"&lt;&gt;Annulée"))</f>
        <v/>
      </c>
      <c r="AD39" s="17">
        <f>IF($A39="","",COUNTIFS('Réservations'!$D$2:$D$501,$A39,'Réservations'!$E$2:$E$501,"&lt;="&amp;AD$3,'Réservations'!$F$2:$F$501,"&gt;"&amp;AD$3,'Réservations'!$N$2:$N$501,"&lt;&gt;Annulée"))</f>
        <v/>
      </c>
      <c r="AE39" s="17">
        <f>IF($A39="","",COUNTIFS('Réservations'!$D$2:$D$501,$A39,'Réservations'!$E$2:$E$501,"&lt;="&amp;AE$3,'Réservations'!$F$2:$F$501,"&gt;"&amp;AE$3,'Réservations'!$N$2:$N$501,"&lt;&gt;Annulée"))</f>
        <v/>
      </c>
      <c r="AF39" s="17">
        <f>IF($A39="","",COUNTIFS('Réservations'!$D$2:$D$501,$A39,'Réservations'!$E$2:$E$501,"&lt;="&amp;AF$3,'Réservations'!$F$2:$F$501,"&gt;"&amp;AF$3,'Réservations'!$N$2:$N$501,"&lt;&gt;Annulée"))</f>
        <v/>
      </c>
    </row>
    <row r="40">
      <c r="A40" s="16">
        <f>IF('Chambres'!A38="","",'Chambres'!A38)</f>
        <v/>
      </c>
      <c r="B40" s="17">
        <f>IF($A40="","",COUNTIFS('Réservations'!$D$2:$D$501,$A40,'Réservations'!$E$2:$E$501,"&lt;="&amp;B$3,'Réservations'!$F$2:$F$501,"&gt;"&amp;B$3,'Réservations'!$N$2:$N$501,"&lt;&gt;Annulée"))</f>
        <v/>
      </c>
      <c r="C40" s="17">
        <f>IF($A40="","",COUNTIFS('Réservations'!$D$2:$D$501,$A40,'Réservations'!$E$2:$E$501,"&lt;="&amp;C$3,'Réservations'!$F$2:$F$501,"&gt;"&amp;C$3,'Réservations'!$N$2:$N$501,"&lt;&gt;Annulée"))</f>
        <v/>
      </c>
      <c r="D40" s="17">
        <f>IF($A40="","",COUNTIFS('Réservations'!$D$2:$D$501,$A40,'Réservations'!$E$2:$E$501,"&lt;="&amp;D$3,'Réservations'!$F$2:$F$501,"&gt;"&amp;D$3,'Réservations'!$N$2:$N$501,"&lt;&gt;Annulée"))</f>
        <v/>
      </c>
      <c r="E40" s="17">
        <f>IF($A40="","",COUNTIFS('Réservations'!$D$2:$D$501,$A40,'Réservations'!$E$2:$E$501,"&lt;="&amp;E$3,'Réservations'!$F$2:$F$501,"&gt;"&amp;E$3,'Réservations'!$N$2:$N$501,"&lt;&gt;Annulée"))</f>
        <v/>
      </c>
      <c r="F40" s="17">
        <f>IF($A40="","",COUNTIFS('Réservations'!$D$2:$D$501,$A40,'Réservations'!$E$2:$E$501,"&lt;="&amp;F$3,'Réservations'!$F$2:$F$501,"&gt;"&amp;F$3,'Réservations'!$N$2:$N$501,"&lt;&gt;Annulée"))</f>
        <v/>
      </c>
      <c r="G40" s="17">
        <f>IF($A40="","",COUNTIFS('Réservations'!$D$2:$D$501,$A40,'Réservations'!$E$2:$E$501,"&lt;="&amp;G$3,'Réservations'!$F$2:$F$501,"&gt;"&amp;G$3,'Réservations'!$N$2:$N$501,"&lt;&gt;Annulée"))</f>
        <v/>
      </c>
      <c r="H40" s="17">
        <f>IF($A40="","",COUNTIFS('Réservations'!$D$2:$D$501,$A40,'Réservations'!$E$2:$E$501,"&lt;="&amp;H$3,'Réservations'!$F$2:$F$501,"&gt;"&amp;H$3,'Réservations'!$N$2:$N$501,"&lt;&gt;Annulée"))</f>
        <v/>
      </c>
      <c r="I40" s="17">
        <f>IF($A40="","",COUNTIFS('Réservations'!$D$2:$D$501,$A40,'Réservations'!$E$2:$E$501,"&lt;="&amp;I$3,'Réservations'!$F$2:$F$501,"&gt;"&amp;I$3,'Réservations'!$N$2:$N$501,"&lt;&gt;Annulée"))</f>
        <v/>
      </c>
      <c r="J40" s="17">
        <f>IF($A40="","",COUNTIFS('Réservations'!$D$2:$D$501,$A40,'Réservations'!$E$2:$E$501,"&lt;="&amp;J$3,'Réservations'!$F$2:$F$501,"&gt;"&amp;J$3,'Réservations'!$N$2:$N$501,"&lt;&gt;Annulée"))</f>
        <v/>
      </c>
      <c r="K40" s="17">
        <f>IF($A40="","",COUNTIFS('Réservations'!$D$2:$D$501,$A40,'Réservations'!$E$2:$E$501,"&lt;="&amp;K$3,'Réservations'!$F$2:$F$501,"&gt;"&amp;K$3,'Réservations'!$N$2:$N$501,"&lt;&gt;Annulée"))</f>
        <v/>
      </c>
      <c r="L40" s="17">
        <f>IF($A40="","",COUNTIFS('Réservations'!$D$2:$D$501,$A40,'Réservations'!$E$2:$E$501,"&lt;="&amp;L$3,'Réservations'!$F$2:$F$501,"&gt;"&amp;L$3,'Réservations'!$N$2:$N$501,"&lt;&gt;Annulée"))</f>
        <v/>
      </c>
      <c r="M40" s="17">
        <f>IF($A40="","",COUNTIFS('Réservations'!$D$2:$D$501,$A40,'Réservations'!$E$2:$E$501,"&lt;="&amp;M$3,'Réservations'!$F$2:$F$501,"&gt;"&amp;M$3,'Réservations'!$N$2:$N$501,"&lt;&gt;Annulée"))</f>
        <v/>
      </c>
      <c r="N40" s="17">
        <f>IF($A40="","",COUNTIFS('Réservations'!$D$2:$D$501,$A40,'Réservations'!$E$2:$E$501,"&lt;="&amp;N$3,'Réservations'!$F$2:$F$501,"&gt;"&amp;N$3,'Réservations'!$N$2:$N$501,"&lt;&gt;Annulée"))</f>
        <v/>
      </c>
      <c r="O40" s="17">
        <f>IF($A40="","",COUNTIFS('Réservations'!$D$2:$D$501,$A40,'Réservations'!$E$2:$E$501,"&lt;="&amp;O$3,'Réservations'!$F$2:$F$501,"&gt;"&amp;O$3,'Réservations'!$N$2:$N$501,"&lt;&gt;Annulée"))</f>
        <v/>
      </c>
      <c r="P40" s="17">
        <f>IF($A40="","",COUNTIFS('Réservations'!$D$2:$D$501,$A40,'Réservations'!$E$2:$E$501,"&lt;="&amp;P$3,'Réservations'!$F$2:$F$501,"&gt;"&amp;P$3,'Réservations'!$N$2:$N$501,"&lt;&gt;Annulée"))</f>
        <v/>
      </c>
      <c r="Q40" s="17">
        <f>IF($A40="","",COUNTIFS('Réservations'!$D$2:$D$501,$A40,'Réservations'!$E$2:$E$501,"&lt;="&amp;Q$3,'Réservations'!$F$2:$F$501,"&gt;"&amp;Q$3,'Réservations'!$N$2:$N$501,"&lt;&gt;Annulée"))</f>
        <v/>
      </c>
      <c r="R40" s="17">
        <f>IF($A40="","",COUNTIFS('Réservations'!$D$2:$D$501,$A40,'Réservations'!$E$2:$E$501,"&lt;="&amp;R$3,'Réservations'!$F$2:$F$501,"&gt;"&amp;R$3,'Réservations'!$N$2:$N$501,"&lt;&gt;Annulée"))</f>
        <v/>
      </c>
      <c r="S40" s="17">
        <f>IF($A40="","",COUNTIFS('Réservations'!$D$2:$D$501,$A40,'Réservations'!$E$2:$E$501,"&lt;="&amp;S$3,'Réservations'!$F$2:$F$501,"&gt;"&amp;S$3,'Réservations'!$N$2:$N$501,"&lt;&gt;Annulée"))</f>
        <v/>
      </c>
      <c r="T40" s="17">
        <f>IF($A40="","",COUNTIFS('Réservations'!$D$2:$D$501,$A40,'Réservations'!$E$2:$E$501,"&lt;="&amp;T$3,'Réservations'!$F$2:$F$501,"&gt;"&amp;T$3,'Réservations'!$N$2:$N$501,"&lt;&gt;Annulée"))</f>
        <v/>
      </c>
      <c r="U40" s="17">
        <f>IF($A40="","",COUNTIFS('Réservations'!$D$2:$D$501,$A40,'Réservations'!$E$2:$E$501,"&lt;="&amp;U$3,'Réservations'!$F$2:$F$501,"&gt;"&amp;U$3,'Réservations'!$N$2:$N$501,"&lt;&gt;Annulée"))</f>
        <v/>
      </c>
      <c r="V40" s="17">
        <f>IF($A40="","",COUNTIFS('Réservations'!$D$2:$D$501,$A40,'Réservations'!$E$2:$E$501,"&lt;="&amp;V$3,'Réservations'!$F$2:$F$501,"&gt;"&amp;V$3,'Réservations'!$N$2:$N$501,"&lt;&gt;Annulée"))</f>
        <v/>
      </c>
      <c r="W40" s="17">
        <f>IF($A40="","",COUNTIFS('Réservations'!$D$2:$D$501,$A40,'Réservations'!$E$2:$E$501,"&lt;="&amp;W$3,'Réservations'!$F$2:$F$501,"&gt;"&amp;W$3,'Réservations'!$N$2:$N$501,"&lt;&gt;Annulée"))</f>
        <v/>
      </c>
      <c r="X40" s="17">
        <f>IF($A40="","",COUNTIFS('Réservations'!$D$2:$D$501,$A40,'Réservations'!$E$2:$E$501,"&lt;="&amp;X$3,'Réservations'!$F$2:$F$501,"&gt;"&amp;X$3,'Réservations'!$N$2:$N$501,"&lt;&gt;Annulée"))</f>
        <v/>
      </c>
      <c r="Y40" s="17">
        <f>IF($A40="","",COUNTIFS('Réservations'!$D$2:$D$501,$A40,'Réservations'!$E$2:$E$501,"&lt;="&amp;Y$3,'Réservations'!$F$2:$F$501,"&gt;"&amp;Y$3,'Réservations'!$N$2:$N$501,"&lt;&gt;Annulée"))</f>
        <v/>
      </c>
      <c r="Z40" s="17">
        <f>IF($A40="","",COUNTIFS('Réservations'!$D$2:$D$501,$A40,'Réservations'!$E$2:$E$501,"&lt;="&amp;Z$3,'Réservations'!$F$2:$F$501,"&gt;"&amp;Z$3,'Réservations'!$N$2:$N$501,"&lt;&gt;Annulée"))</f>
        <v/>
      </c>
      <c r="AA40" s="17">
        <f>IF($A40="","",COUNTIFS('Réservations'!$D$2:$D$501,$A40,'Réservations'!$E$2:$E$501,"&lt;="&amp;AA$3,'Réservations'!$F$2:$F$501,"&gt;"&amp;AA$3,'Réservations'!$N$2:$N$501,"&lt;&gt;Annulée"))</f>
        <v/>
      </c>
      <c r="AB40" s="17">
        <f>IF($A40="","",COUNTIFS('Réservations'!$D$2:$D$501,$A40,'Réservations'!$E$2:$E$501,"&lt;="&amp;AB$3,'Réservations'!$F$2:$F$501,"&gt;"&amp;AB$3,'Réservations'!$N$2:$N$501,"&lt;&gt;Annulée"))</f>
        <v/>
      </c>
      <c r="AC40" s="17">
        <f>IF($A40="","",COUNTIFS('Réservations'!$D$2:$D$501,$A40,'Réservations'!$E$2:$E$501,"&lt;="&amp;AC$3,'Réservations'!$F$2:$F$501,"&gt;"&amp;AC$3,'Réservations'!$N$2:$N$501,"&lt;&gt;Annulée"))</f>
        <v/>
      </c>
      <c r="AD40" s="17">
        <f>IF($A40="","",COUNTIFS('Réservations'!$D$2:$D$501,$A40,'Réservations'!$E$2:$E$501,"&lt;="&amp;AD$3,'Réservations'!$F$2:$F$501,"&gt;"&amp;AD$3,'Réservations'!$N$2:$N$501,"&lt;&gt;Annulée"))</f>
        <v/>
      </c>
      <c r="AE40" s="17">
        <f>IF($A40="","",COUNTIFS('Réservations'!$D$2:$D$501,$A40,'Réservations'!$E$2:$E$501,"&lt;="&amp;AE$3,'Réservations'!$F$2:$F$501,"&gt;"&amp;AE$3,'Réservations'!$N$2:$N$501,"&lt;&gt;Annulée"))</f>
        <v/>
      </c>
      <c r="AF40" s="17">
        <f>IF($A40="","",COUNTIFS('Réservations'!$D$2:$D$501,$A40,'Réservations'!$E$2:$E$501,"&lt;="&amp;AF$3,'Réservations'!$F$2:$F$501,"&gt;"&amp;AF$3,'Réservations'!$N$2:$N$501,"&lt;&gt;Annulée"))</f>
        <v/>
      </c>
    </row>
    <row r="41">
      <c r="A41" s="16">
        <f>IF('Chambres'!A39="","",'Chambres'!A39)</f>
        <v/>
      </c>
      <c r="B41" s="17">
        <f>IF($A41="","",COUNTIFS('Réservations'!$D$2:$D$501,$A41,'Réservations'!$E$2:$E$501,"&lt;="&amp;B$3,'Réservations'!$F$2:$F$501,"&gt;"&amp;B$3,'Réservations'!$N$2:$N$501,"&lt;&gt;Annulée"))</f>
        <v/>
      </c>
      <c r="C41" s="17">
        <f>IF($A41="","",COUNTIFS('Réservations'!$D$2:$D$501,$A41,'Réservations'!$E$2:$E$501,"&lt;="&amp;C$3,'Réservations'!$F$2:$F$501,"&gt;"&amp;C$3,'Réservations'!$N$2:$N$501,"&lt;&gt;Annulée"))</f>
        <v/>
      </c>
      <c r="D41" s="17">
        <f>IF($A41="","",COUNTIFS('Réservations'!$D$2:$D$501,$A41,'Réservations'!$E$2:$E$501,"&lt;="&amp;D$3,'Réservations'!$F$2:$F$501,"&gt;"&amp;D$3,'Réservations'!$N$2:$N$501,"&lt;&gt;Annulée"))</f>
        <v/>
      </c>
      <c r="E41" s="17">
        <f>IF($A41="","",COUNTIFS('Réservations'!$D$2:$D$501,$A41,'Réservations'!$E$2:$E$501,"&lt;="&amp;E$3,'Réservations'!$F$2:$F$501,"&gt;"&amp;E$3,'Réservations'!$N$2:$N$501,"&lt;&gt;Annulée"))</f>
        <v/>
      </c>
      <c r="F41" s="17">
        <f>IF($A41="","",COUNTIFS('Réservations'!$D$2:$D$501,$A41,'Réservations'!$E$2:$E$501,"&lt;="&amp;F$3,'Réservations'!$F$2:$F$501,"&gt;"&amp;F$3,'Réservations'!$N$2:$N$501,"&lt;&gt;Annulée"))</f>
        <v/>
      </c>
      <c r="G41" s="17">
        <f>IF($A41="","",COUNTIFS('Réservations'!$D$2:$D$501,$A41,'Réservations'!$E$2:$E$501,"&lt;="&amp;G$3,'Réservations'!$F$2:$F$501,"&gt;"&amp;G$3,'Réservations'!$N$2:$N$501,"&lt;&gt;Annulée"))</f>
        <v/>
      </c>
      <c r="H41" s="17">
        <f>IF($A41="","",COUNTIFS('Réservations'!$D$2:$D$501,$A41,'Réservations'!$E$2:$E$501,"&lt;="&amp;H$3,'Réservations'!$F$2:$F$501,"&gt;"&amp;H$3,'Réservations'!$N$2:$N$501,"&lt;&gt;Annulée"))</f>
        <v/>
      </c>
      <c r="I41" s="17">
        <f>IF($A41="","",COUNTIFS('Réservations'!$D$2:$D$501,$A41,'Réservations'!$E$2:$E$501,"&lt;="&amp;I$3,'Réservations'!$F$2:$F$501,"&gt;"&amp;I$3,'Réservations'!$N$2:$N$501,"&lt;&gt;Annulée"))</f>
        <v/>
      </c>
      <c r="J41" s="17">
        <f>IF($A41="","",COUNTIFS('Réservations'!$D$2:$D$501,$A41,'Réservations'!$E$2:$E$501,"&lt;="&amp;J$3,'Réservations'!$F$2:$F$501,"&gt;"&amp;J$3,'Réservations'!$N$2:$N$501,"&lt;&gt;Annulée"))</f>
        <v/>
      </c>
      <c r="K41" s="17">
        <f>IF($A41="","",COUNTIFS('Réservations'!$D$2:$D$501,$A41,'Réservations'!$E$2:$E$501,"&lt;="&amp;K$3,'Réservations'!$F$2:$F$501,"&gt;"&amp;K$3,'Réservations'!$N$2:$N$501,"&lt;&gt;Annulée"))</f>
        <v/>
      </c>
      <c r="L41" s="17">
        <f>IF($A41="","",COUNTIFS('Réservations'!$D$2:$D$501,$A41,'Réservations'!$E$2:$E$501,"&lt;="&amp;L$3,'Réservations'!$F$2:$F$501,"&gt;"&amp;L$3,'Réservations'!$N$2:$N$501,"&lt;&gt;Annulée"))</f>
        <v/>
      </c>
      <c r="M41" s="17">
        <f>IF($A41="","",COUNTIFS('Réservations'!$D$2:$D$501,$A41,'Réservations'!$E$2:$E$501,"&lt;="&amp;M$3,'Réservations'!$F$2:$F$501,"&gt;"&amp;M$3,'Réservations'!$N$2:$N$501,"&lt;&gt;Annulée"))</f>
        <v/>
      </c>
      <c r="N41" s="17">
        <f>IF($A41="","",COUNTIFS('Réservations'!$D$2:$D$501,$A41,'Réservations'!$E$2:$E$501,"&lt;="&amp;N$3,'Réservations'!$F$2:$F$501,"&gt;"&amp;N$3,'Réservations'!$N$2:$N$501,"&lt;&gt;Annulée"))</f>
        <v/>
      </c>
      <c r="O41" s="17">
        <f>IF($A41="","",COUNTIFS('Réservations'!$D$2:$D$501,$A41,'Réservations'!$E$2:$E$501,"&lt;="&amp;O$3,'Réservations'!$F$2:$F$501,"&gt;"&amp;O$3,'Réservations'!$N$2:$N$501,"&lt;&gt;Annulée"))</f>
        <v/>
      </c>
      <c r="P41" s="17">
        <f>IF($A41="","",COUNTIFS('Réservations'!$D$2:$D$501,$A41,'Réservations'!$E$2:$E$501,"&lt;="&amp;P$3,'Réservations'!$F$2:$F$501,"&gt;"&amp;P$3,'Réservations'!$N$2:$N$501,"&lt;&gt;Annulée"))</f>
        <v/>
      </c>
      <c r="Q41" s="17">
        <f>IF($A41="","",COUNTIFS('Réservations'!$D$2:$D$501,$A41,'Réservations'!$E$2:$E$501,"&lt;="&amp;Q$3,'Réservations'!$F$2:$F$501,"&gt;"&amp;Q$3,'Réservations'!$N$2:$N$501,"&lt;&gt;Annulée"))</f>
        <v/>
      </c>
      <c r="R41" s="17">
        <f>IF($A41="","",COUNTIFS('Réservations'!$D$2:$D$501,$A41,'Réservations'!$E$2:$E$501,"&lt;="&amp;R$3,'Réservations'!$F$2:$F$501,"&gt;"&amp;R$3,'Réservations'!$N$2:$N$501,"&lt;&gt;Annulée"))</f>
        <v/>
      </c>
      <c r="S41" s="17">
        <f>IF($A41="","",COUNTIFS('Réservations'!$D$2:$D$501,$A41,'Réservations'!$E$2:$E$501,"&lt;="&amp;S$3,'Réservations'!$F$2:$F$501,"&gt;"&amp;S$3,'Réservations'!$N$2:$N$501,"&lt;&gt;Annulée"))</f>
        <v/>
      </c>
      <c r="T41" s="17">
        <f>IF($A41="","",COUNTIFS('Réservations'!$D$2:$D$501,$A41,'Réservations'!$E$2:$E$501,"&lt;="&amp;T$3,'Réservations'!$F$2:$F$501,"&gt;"&amp;T$3,'Réservations'!$N$2:$N$501,"&lt;&gt;Annulée"))</f>
        <v/>
      </c>
      <c r="U41" s="17">
        <f>IF($A41="","",COUNTIFS('Réservations'!$D$2:$D$501,$A41,'Réservations'!$E$2:$E$501,"&lt;="&amp;U$3,'Réservations'!$F$2:$F$501,"&gt;"&amp;U$3,'Réservations'!$N$2:$N$501,"&lt;&gt;Annulée"))</f>
        <v/>
      </c>
      <c r="V41" s="17">
        <f>IF($A41="","",COUNTIFS('Réservations'!$D$2:$D$501,$A41,'Réservations'!$E$2:$E$501,"&lt;="&amp;V$3,'Réservations'!$F$2:$F$501,"&gt;"&amp;V$3,'Réservations'!$N$2:$N$501,"&lt;&gt;Annulée"))</f>
        <v/>
      </c>
      <c r="W41" s="17">
        <f>IF($A41="","",COUNTIFS('Réservations'!$D$2:$D$501,$A41,'Réservations'!$E$2:$E$501,"&lt;="&amp;W$3,'Réservations'!$F$2:$F$501,"&gt;"&amp;W$3,'Réservations'!$N$2:$N$501,"&lt;&gt;Annulée"))</f>
        <v/>
      </c>
      <c r="X41" s="17">
        <f>IF($A41="","",COUNTIFS('Réservations'!$D$2:$D$501,$A41,'Réservations'!$E$2:$E$501,"&lt;="&amp;X$3,'Réservations'!$F$2:$F$501,"&gt;"&amp;X$3,'Réservations'!$N$2:$N$501,"&lt;&gt;Annulée"))</f>
        <v/>
      </c>
      <c r="Y41" s="17">
        <f>IF($A41="","",COUNTIFS('Réservations'!$D$2:$D$501,$A41,'Réservations'!$E$2:$E$501,"&lt;="&amp;Y$3,'Réservations'!$F$2:$F$501,"&gt;"&amp;Y$3,'Réservations'!$N$2:$N$501,"&lt;&gt;Annulée"))</f>
        <v/>
      </c>
      <c r="Z41" s="17">
        <f>IF($A41="","",COUNTIFS('Réservations'!$D$2:$D$501,$A41,'Réservations'!$E$2:$E$501,"&lt;="&amp;Z$3,'Réservations'!$F$2:$F$501,"&gt;"&amp;Z$3,'Réservations'!$N$2:$N$501,"&lt;&gt;Annulée"))</f>
        <v/>
      </c>
      <c r="AA41" s="17">
        <f>IF($A41="","",COUNTIFS('Réservations'!$D$2:$D$501,$A41,'Réservations'!$E$2:$E$501,"&lt;="&amp;AA$3,'Réservations'!$F$2:$F$501,"&gt;"&amp;AA$3,'Réservations'!$N$2:$N$501,"&lt;&gt;Annulée"))</f>
        <v/>
      </c>
      <c r="AB41" s="17">
        <f>IF($A41="","",COUNTIFS('Réservations'!$D$2:$D$501,$A41,'Réservations'!$E$2:$E$501,"&lt;="&amp;AB$3,'Réservations'!$F$2:$F$501,"&gt;"&amp;AB$3,'Réservations'!$N$2:$N$501,"&lt;&gt;Annulée"))</f>
        <v/>
      </c>
      <c r="AC41" s="17">
        <f>IF($A41="","",COUNTIFS('Réservations'!$D$2:$D$501,$A41,'Réservations'!$E$2:$E$501,"&lt;="&amp;AC$3,'Réservations'!$F$2:$F$501,"&gt;"&amp;AC$3,'Réservations'!$N$2:$N$501,"&lt;&gt;Annulée"))</f>
        <v/>
      </c>
      <c r="AD41" s="17">
        <f>IF($A41="","",COUNTIFS('Réservations'!$D$2:$D$501,$A41,'Réservations'!$E$2:$E$501,"&lt;="&amp;AD$3,'Réservations'!$F$2:$F$501,"&gt;"&amp;AD$3,'Réservations'!$N$2:$N$501,"&lt;&gt;Annulée"))</f>
        <v/>
      </c>
      <c r="AE41" s="17">
        <f>IF($A41="","",COUNTIFS('Réservations'!$D$2:$D$501,$A41,'Réservations'!$E$2:$E$501,"&lt;="&amp;AE$3,'Réservations'!$F$2:$F$501,"&gt;"&amp;AE$3,'Réservations'!$N$2:$N$501,"&lt;&gt;Annulée"))</f>
        <v/>
      </c>
      <c r="AF41" s="17">
        <f>IF($A41="","",COUNTIFS('Réservations'!$D$2:$D$501,$A41,'Réservations'!$E$2:$E$501,"&lt;="&amp;AF$3,'Réservations'!$F$2:$F$501,"&gt;"&amp;AF$3,'Réservations'!$N$2:$N$501,"&lt;&gt;Annulée"))</f>
        <v/>
      </c>
    </row>
    <row r="42">
      <c r="A42" s="16">
        <f>IF('Chambres'!A40="","",'Chambres'!A40)</f>
        <v/>
      </c>
      <c r="B42" s="17">
        <f>IF($A42="","",COUNTIFS('Réservations'!$D$2:$D$501,$A42,'Réservations'!$E$2:$E$501,"&lt;="&amp;B$3,'Réservations'!$F$2:$F$501,"&gt;"&amp;B$3,'Réservations'!$N$2:$N$501,"&lt;&gt;Annulée"))</f>
        <v/>
      </c>
      <c r="C42" s="17">
        <f>IF($A42="","",COUNTIFS('Réservations'!$D$2:$D$501,$A42,'Réservations'!$E$2:$E$501,"&lt;="&amp;C$3,'Réservations'!$F$2:$F$501,"&gt;"&amp;C$3,'Réservations'!$N$2:$N$501,"&lt;&gt;Annulée"))</f>
        <v/>
      </c>
      <c r="D42" s="17">
        <f>IF($A42="","",COUNTIFS('Réservations'!$D$2:$D$501,$A42,'Réservations'!$E$2:$E$501,"&lt;="&amp;D$3,'Réservations'!$F$2:$F$501,"&gt;"&amp;D$3,'Réservations'!$N$2:$N$501,"&lt;&gt;Annulée"))</f>
        <v/>
      </c>
      <c r="E42" s="17">
        <f>IF($A42="","",COUNTIFS('Réservations'!$D$2:$D$501,$A42,'Réservations'!$E$2:$E$501,"&lt;="&amp;E$3,'Réservations'!$F$2:$F$501,"&gt;"&amp;E$3,'Réservations'!$N$2:$N$501,"&lt;&gt;Annulée"))</f>
        <v/>
      </c>
      <c r="F42" s="17">
        <f>IF($A42="","",COUNTIFS('Réservations'!$D$2:$D$501,$A42,'Réservations'!$E$2:$E$501,"&lt;="&amp;F$3,'Réservations'!$F$2:$F$501,"&gt;"&amp;F$3,'Réservations'!$N$2:$N$501,"&lt;&gt;Annulée"))</f>
        <v/>
      </c>
      <c r="G42" s="17">
        <f>IF($A42="","",COUNTIFS('Réservations'!$D$2:$D$501,$A42,'Réservations'!$E$2:$E$501,"&lt;="&amp;G$3,'Réservations'!$F$2:$F$501,"&gt;"&amp;G$3,'Réservations'!$N$2:$N$501,"&lt;&gt;Annulée"))</f>
        <v/>
      </c>
      <c r="H42" s="17">
        <f>IF($A42="","",COUNTIFS('Réservations'!$D$2:$D$501,$A42,'Réservations'!$E$2:$E$501,"&lt;="&amp;H$3,'Réservations'!$F$2:$F$501,"&gt;"&amp;H$3,'Réservations'!$N$2:$N$501,"&lt;&gt;Annulée"))</f>
        <v/>
      </c>
      <c r="I42" s="17">
        <f>IF($A42="","",COUNTIFS('Réservations'!$D$2:$D$501,$A42,'Réservations'!$E$2:$E$501,"&lt;="&amp;I$3,'Réservations'!$F$2:$F$501,"&gt;"&amp;I$3,'Réservations'!$N$2:$N$501,"&lt;&gt;Annulée"))</f>
        <v/>
      </c>
      <c r="J42" s="17">
        <f>IF($A42="","",COUNTIFS('Réservations'!$D$2:$D$501,$A42,'Réservations'!$E$2:$E$501,"&lt;="&amp;J$3,'Réservations'!$F$2:$F$501,"&gt;"&amp;J$3,'Réservations'!$N$2:$N$501,"&lt;&gt;Annulée"))</f>
        <v/>
      </c>
      <c r="K42" s="17">
        <f>IF($A42="","",COUNTIFS('Réservations'!$D$2:$D$501,$A42,'Réservations'!$E$2:$E$501,"&lt;="&amp;K$3,'Réservations'!$F$2:$F$501,"&gt;"&amp;K$3,'Réservations'!$N$2:$N$501,"&lt;&gt;Annulée"))</f>
        <v/>
      </c>
      <c r="L42" s="17">
        <f>IF($A42="","",COUNTIFS('Réservations'!$D$2:$D$501,$A42,'Réservations'!$E$2:$E$501,"&lt;="&amp;L$3,'Réservations'!$F$2:$F$501,"&gt;"&amp;L$3,'Réservations'!$N$2:$N$501,"&lt;&gt;Annulée"))</f>
        <v/>
      </c>
      <c r="M42" s="17">
        <f>IF($A42="","",COUNTIFS('Réservations'!$D$2:$D$501,$A42,'Réservations'!$E$2:$E$501,"&lt;="&amp;M$3,'Réservations'!$F$2:$F$501,"&gt;"&amp;M$3,'Réservations'!$N$2:$N$501,"&lt;&gt;Annulée"))</f>
        <v/>
      </c>
      <c r="N42" s="17">
        <f>IF($A42="","",COUNTIFS('Réservations'!$D$2:$D$501,$A42,'Réservations'!$E$2:$E$501,"&lt;="&amp;N$3,'Réservations'!$F$2:$F$501,"&gt;"&amp;N$3,'Réservations'!$N$2:$N$501,"&lt;&gt;Annulée"))</f>
        <v/>
      </c>
      <c r="O42" s="17">
        <f>IF($A42="","",COUNTIFS('Réservations'!$D$2:$D$501,$A42,'Réservations'!$E$2:$E$501,"&lt;="&amp;O$3,'Réservations'!$F$2:$F$501,"&gt;"&amp;O$3,'Réservations'!$N$2:$N$501,"&lt;&gt;Annulée"))</f>
        <v/>
      </c>
      <c r="P42" s="17">
        <f>IF($A42="","",COUNTIFS('Réservations'!$D$2:$D$501,$A42,'Réservations'!$E$2:$E$501,"&lt;="&amp;P$3,'Réservations'!$F$2:$F$501,"&gt;"&amp;P$3,'Réservations'!$N$2:$N$501,"&lt;&gt;Annulée"))</f>
        <v/>
      </c>
      <c r="Q42" s="17">
        <f>IF($A42="","",COUNTIFS('Réservations'!$D$2:$D$501,$A42,'Réservations'!$E$2:$E$501,"&lt;="&amp;Q$3,'Réservations'!$F$2:$F$501,"&gt;"&amp;Q$3,'Réservations'!$N$2:$N$501,"&lt;&gt;Annulée"))</f>
        <v/>
      </c>
      <c r="R42" s="17">
        <f>IF($A42="","",COUNTIFS('Réservations'!$D$2:$D$501,$A42,'Réservations'!$E$2:$E$501,"&lt;="&amp;R$3,'Réservations'!$F$2:$F$501,"&gt;"&amp;R$3,'Réservations'!$N$2:$N$501,"&lt;&gt;Annulée"))</f>
        <v/>
      </c>
      <c r="S42" s="17">
        <f>IF($A42="","",COUNTIFS('Réservations'!$D$2:$D$501,$A42,'Réservations'!$E$2:$E$501,"&lt;="&amp;S$3,'Réservations'!$F$2:$F$501,"&gt;"&amp;S$3,'Réservations'!$N$2:$N$501,"&lt;&gt;Annulée"))</f>
        <v/>
      </c>
      <c r="T42" s="17">
        <f>IF($A42="","",COUNTIFS('Réservations'!$D$2:$D$501,$A42,'Réservations'!$E$2:$E$501,"&lt;="&amp;T$3,'Réservations'!$F$2:$F$501,"&gt;"&amp;T$3,'Réservations'!$N$2:$N$501,"&lt;&gt;Annulée"))</f>
        <v/>
      </c>
      <c r="U42" s="17">
        <f>IF($A42="","",COUNTIFS('Réservations'!$D$2:$D$501,$A42,'Réservations'!$E$2:$E$501,"&lt;="&amp;U$3,'Réservations'!$F$2:$F$501,"&gt;"&amp;U$3,'Réservations'!$N$2:$N$501,"&lt;&gt;Annulée"))</f>
        <v/>
      </c>
      <c r="V42" s="17">
        <f>IF($A42="","",COUNTIFS('Réservations'!$D$2:$D$501,$A42,'Réservations'!$E$2:$E$501,"&lt;="&amp;V$3,'Réservations'!$F$2:$F$501,"&gt;"&amp;V$3,'Réservations'!$N$2:$N$501,"&lt;&gt;Annulée"))</f>
        <v/>
      </c>
      <c r="W42" s="17">
        <f>IF($A42="","",COUNTIFS('Réservations'!$D$2:$D$501,$A42,'Réservations'!$E$2:$E$501,"&lt;="&amp;W$3,'Réservations'!$F$2:$F$501,"&gt;"&amp;W$3,'Réservations'!$N$2:$N$501,"&lt;&gt;Annulée"))</f>
        <v/>
      </c>
      <c r="X42" s="17">
        <f>IF($A42="","",COUNTIFS('Réservations'!$D$2:$D$501,$A42,'Réservations'!$E$2:$E$501,"&lt;="&amp;X$3,'Réservations'!$F$2:$F$501,"&gt;"&amp;X$3,'Réservations'!$N$2:$N$501,"&lt;&gt;Annulée"))</f>
        <v/>
      </c>
      <c r="Y42" s="17">
        <f>IF($A42="","",COUNTIFS('Réservations'!$D$2:$D$501,$A42,'Réservations'!$E$2:$E$501,"&lt;="&amp;Y$3,'Réservations'!$F$2:$F$501,"&gt;"&amp;Y$3,'Réservations'!$N$2:$N$501,"&lt;&gt;Annulée"))</f>
        <v/>
      </c>
      <c r="Z42" s="17">
        <f>IF($A42="","",COUNTIFS('Réservations'!$D$2:$D$501,$A42,'Réservations'!$E$2:$E$501,"&lt;="&amp;Z$3,'Réservations'!$F$2:$F$501,"&gt;"&amp;Z$3,'Réservations'!$N$2:$N$501,"&lt;&gt;Annulée"))</f>
        <v/>
      </c>
      <c r="AA42" s="17">
        <f>IF($A42="","",COUNTIFS('Réservations'!$D$2:$D$501,$A42,'Réservations'!$E$2:$E$501,"&lt;="&amp;AA$3,'Réservations'!$F$2:$F$501,"&gt;"&amp;AA$3,'Réservations'!$N$2:$N$501,"&lt;&gt;Annulée"))</f>
        <v/>
      </c>
      <c r="AB42" s="17">
        <f>IF($A42="","",COUNTIFS('Réservations'!$D$2:$D$501,$A42,'Réservations'!$E$2:$E$501,"&lt;="&amp;AB$3,'Réservations'!$F$2:$F$501,"&gt;"&amp;AB$3,'Réservations'!$N$2:$N$501,"&lt;&gt;Annulée"))</f>
        <v/>
      </c>
      <c r="AC42" s="17">
        <f>IF($A42="","",COUNTIFS('Réservations'!$D$2:$D$501,$A42,'Réservations'!$E$2:$E$501,"&lt;="&amp;AC$3,'Réservations'!$F$2:$F$501,"&gt;"&amp;AC$3,'Réservations'!$N$2:$N$501,"&lt;&gt;Annulée"))</f>
        <v/>
      </c>
      <c r="AD42" s="17">
        <f>IF($A42="","",COUNTIFS('Réservations'!$D$2:$D$501,$A42,'Réservations'!$E$2:$E$501,"&lt;="&amp;AD$3,'Réservations'!$F$2:$F$501,"&gt;"&amp;AD$3,'Réservations'!$N$2:$N$501,"&lt;&gt;Annulée"))</f>
        <v/>
      </c>
      <c r="AE42" s="17">
        <f>IF($A42="","",COUNTIFS('Réservations'!$D$2:$D$501,$A42,'Réservations'!$E$2:$E$501,"&lt;="&amp;AE$3,'Réservations'!$F$2:$F$501,"&gt;"&amp;AE$3,'Réservations'!$N$2:$N$501,"&lt;&gt;Annulée"))</f>
        <v/>
      </c>
      <c r="AF42" s="17">
        <f>IF($A42="","",COUNTIFS('Réservations'!$D$2:$D$501,$A42,'Réservations'!$E$2:$E$501,"&lt;="&amp;AF$3,'Réservations'!$F$2:$F$501,"&gt;"&amp;AF$3,'Réservations'!$N$2:$N$501,"&lt;&gt;Annulée"))</f>
        <v/>
      </c>
    </row>
    <row r="43">
      <c r="A43" s="16">
        <f>IF('Chambres'!A41="","",'Chambres'!A41)</f>
        <v/>
      </c>
      <c r="B43" s="17">
        <f>IF($A43="","",COUNTIFS('Réservations'!$D$2:$D$501,$A43,'Réservations'!$E$2:$E$501,"&lt;="&amp;B$3,'Réservations'!$F$2:$F$501,"&gt;"&amp;B$3,'Réservations'!$N$2:$N$501,"&lt;&gt;Annulée"))</f>
        <v/>
      </c>
      <c r="C43" s="17">
        <f>IF($A43="","",COUNTIFS('Réservations'!$D$2:$D$501,$A43,'Réservations'!$E$2:$E$501,"&lt;="&amp;C$3,'Réservations'!$F$2:$F$501,"&gt;"&amp;C$3,'Réservations'!$N$2:$N$501,"&lt;&gt;Annulée"))</f>
        <v/>
      </c>
      <c r="D43" s="17">
        <f>IF($A43="","",COUNTIFS('Réservations'!$D$2:$D$501,$A43,'Réservations'!$E$2:$E$501,"&lt;="&amp;D$3,'Réservations'!$F$2:$F$501,"&gt;"&amp;D$3,'Réservations'!$N$2:$N$501,"&lt;&gt;Annulée"))</f>
        <v/>
      </c>
      <c r="E43" s="17">
        <f>IF($A43="","",COUNTIFS('Réservations'!$D$2:$D$501,$A43,'Réservations'!$E$2:$E$501,"&lt;="&amp;E$3,'Réservations'!$F$2:$F$501,"&gt;"&amp;E$3,'Réservations'!$N$2:$N$501,"&lt;&gt;Annulée"))</f>
        <v/>
      </c>
      <c r="F43" s="17">
        <f>IF($A43="","",COUNTIFS('Réservations'!$D$2:$D$501,$A43,'Réservations'!$E$2:$E$501,"&lt;="&amp;F$3,'Réservations'!$F$2:$F$501,"&gt;"&amp;F$3,'Réservations'!$N$2:$N$501,"&lt;&gt;Annulée"))</f>
        <v/>
      </c>
      <c r="G43" s="17">
        <f>IF($A43="","",COUNTIFS('Réservations'!$D$2:$D$501,$A43,'Réservations'!$E$2:$E$501,"&lt;="&amp;G$3,'Réservations'!$F$2:$F$501,"&gt;"&amp;G$3,'Réservations'!$N$2:$N$501,"&lt;&gt;Annulée"))</f>
        <v/>
      </c>
      <c r="H43" s="17">
        <f>IF($A43="","",COUNTIFS('Réservations'!$D$2:$D$501,$A43,'Réservations'!$E$2:$E$501,"&lt;="&amp;H$3,'Réservations'!$F$2:$F$501,"&gt;"&amp;H$3,'Réservations'!$N$2:$N$501,"&lt;&gt;Annulée"))</f>
        <v/>
      </c>
      <c r="I43" s="17">
        <f>IF($A43="","",COUNTIFS('Réservations'!$D$2:$D$501,$A43,'Réservations'!$E$2:$E$501,"&lt;="&amp;I$3,'Réservations'!$F$2:$F$501,"&gt;"&amp;I$3,'Réservations'!$N$2:$N$501,"&lt;&gt;Annulée"))</f>
        <v/>
      </c>
      <c r="J43" s="17">
        <f>IF($A43="","",COUNTIFS('Réservations'!$D$2:$D$501,$A43,'Réservations'!$E$2:$E$501,"&lt;="&amp;J$3,'Réservations'!$F$2:$F$501,"&gt;"&amp;J$3,'Réservations'!$N$2:$N$501,"&lt;&gt;Annulée"))</f>
        <v/>
      </c>
      <c r="K43" s="17">
        <f>IF($A43="","",COUNTIFS('Réservations'!$D$2:$D$501,$A43,'Réservations'!$E$2:$E$501,"&lt;="&amp;K$3,'Réservations'!$F$2:$F$501,"&gt;"&amp;K$3,'Réservations'!$N$2:$N$501,"&lt;&gt;Annulée"))</f>
        <v/>
      </c>
      <c r="L43" s="17">
        <f>IF($A43="","",COUNTIFS('Réservations'!$D$2:$D$501,$A43,'Réservations'!$E$2:$E$501,"&lt;="&amp;L$3,'Réservations'!$F$2:$F$501,"&gt;"&amp;L$3,'Réservations'!$N$2:$N$501,"&lt;&gt;Annulée"))</f>
        <v/>
      </c>
      <c r="M43" s="17">
        <f>IF($A43="","",COUNTIFS('Réservations'!$D$2:$D$501,$A43,'Réservations'!$E$2:$E$501,"&lt;="&amp;M$3,'Réservations'!$F$2:$F$501,"&gt;"&amp;M$3,'Réservations'!$N$2:$N$501,"&lt;&gt;Annulée"))</f>
        <v/>
      </c>
      <c r="N43" s="17">
        <f>IF($A43="","",COUNTIFS('Réservations'!$D$2:$D$501,$A43,'Réservations'!$E$2:$E$501,"&lt;="&amp;N$3,'Réservations'!$F$2:$F$501,"&gt;"&amp;N$3,'Réservations'!$N$2:$N$501,"&lt;&gt;Annulée"))</f>
        <v/>
      </c>
      <c r="O43" s="17">
        <f>IF($A43="","",COUNTIFS('Réservations'!$D$2:$D$501,$A43,'Réservations'!$E$2:$E$501,"&lt;="&amp;O$3,'Réservations'!$F$2:$F$501,"&gt;"&amp;O$3,'Réservations'!$N$2:$N$501,"&lt;&gt;Annulée"))</f>
        <v/>
      </c>
      <c r="P43" s="17">
        <f>IF($A43="","",COUNTIFS('Réservations'!$D$2:$D$501,$A43,'Réservations'!$E$2:$E$501,"&lt;="&amp;P$3,'Réservations'!$F$2:$F$501,"&gt;"&amp;P$3,'Réservations'!$N$2:$N$501,"&lt;&gt;Annulée"))</f>
        <v/>
      </c>
      <c r="Q43" s="17">
        <f>IF($A43="","",COUNTIFS('Réservations'!$D$2:$D$501,$A43,'Réservations'!$E$2:$E$501,"&lt;="&amp;Q$3,'Réservations'!$F$2:$F$501,"&gt;"&amp;Q$3,'Réservations'!$N$2:$N$501,"&lt;&gt;Annulée"))</f>
        <v/>
      </c>
      <c r="R43" s="17">
        <f>IF($A43="","",COUNTIFS('Réservations'!$D$2:$D$501,$A43,'Réservations'!$E$2:$E$501,"&lt;="&amp;R$3,'Réservations'!$F$2:$F$501,"&gt;"&amp;R$3,'Réservations'!$N$2:$N$501,"&lt;&gt;Annulée"))</f>
        <v/>
      </c>
      <c r="S43" s="17">
        <f>IF($A43="","",COUNTIFS('Réservations'!$D$2:$D$501,$A43,'Réservations'!$E$2:$E$501,"&lt;="&amp;S$3,'Réservations'!$F$2:$F$501,"&gt;"&amp;S$3,'Réservations'!$N$2:$N$501,"&lt;&gt;Annulée"))</f>
        <v/>
      </c>
      <c r="T43" s="17">
        <f>IF($A43="","",COUNTIFS('Réservations'!$D$2:$D$501,$A43,'Réservations'!$E$2:$E$501,"&lt;="&amp;T$3,'Réservations'!$F$2:$F$501,"&gt;"&amp;T$3,'Réservations'!$N$2:$N$501,"&lt;&gt;Annulée"))</f>
        <v/>
      </c>
      <c r="U43" s="17">
        <f>IF($A43="","",COUNTIFS('Réservations'!$D$2:$D$501,$A43,'Réservations'!$E$2:$E$501,"&lt;="&amp;U$3,'Réservations'!$F$2:$F$501,"&gt;"&amp;U$3,'Réservations'!$N$2:$N$501,"&lt;&gt;Annulée"))</f>
        <v/>
      </c>
      <c r="V43" s="17">
        <f>IF($A43="","",COUNTIFS('Réservations'!$D$2:$D$501,$A43,'Réservations'!$E$2:$E$501,"&lt;="&amp;V$3,'Réservations'!$F$2:$F$501,"&gt;"&amp;V$3,'Réservations'!$N$2:$N$501,"&lt;&gt;Annulée"))</f>
        <v/>
      </c>
      <c r="W43" s="17">
        <f>IF($A43="","",COUNTIFS('Réservations'!$D$2:$D$501,$A43,'Réservations'!$E$2:$E$501,"&lt;="&amp;W$3,'Réservations'!$F$2:$F$501,"&gt;"&amp;W$3,'Réservations'!$N$2:$N$501,"&lt;&gt;Annulée"))</f>
        <v/>
      </c>
      <c r="X43" s="17">
        <f>IF($A43="","",COUNTIFS('Réservations'!$D$2:$D$501,$A43,'Réservations'!$E$2:$E$501,"&lt;="&amp;X$3,'Réservations'!$F$2:$F$501,"&gt;"&amp;X$3,'Réservations'!$N$2:$N$501,"&lt;&gt;Annulée"))</f>
        <v/>
      </c>
      <c r="Y43" s="17">
        <f>IF($A43="","",COUNTIFS('Réservations'!$D$2:$D$501,$A43,'Réservations'!$E$2:$E$501,"&lt;="&amp;Y$3,'Réservations'!$F$2:$F$501,"&gt;"&amp;Y$3,'Réservations'!$N$2:$N$501,"&lt;&gt;Annulée"))</f>
        <v/>
      </c>
      <c r="Z43" s="17">
        <f>IF($A43="","",COUNTIFS('Réservations'!$D$2:$D$501,$A43,'Réservations'!$E$2:$E$501,"&lt;="&amp;Z$3,'Réservations'!$F$2:$F$501,"&gt;"&amp;Z$3,'Réservations'!$N$2:$N$501,"&lt;&gt;Annulée"))</f>
        <v/>
      </c>
      <c r="AA43" s="17">
        <f>IF($A43="","",COUNTIFS('Réservations'!$D$2:$D$501,$A43,'Réservations'!$E$2:$E$501,"&lt;="&amp;AA$3,'Réservations'!$F$2:$F$501,"&gt;"&amp;AA$3,'Réservations'!$N$2:$N$501,"&lt;&gt;Annulée"))</f>
        <v/>
      </c>
      <c r="AB43" s="17">
        <f>IF($A43="","",COUNTIFS('Réservations'!$D$2:$D$501,$A43,'Réservations'!$E$2:$E$501,"&lt;="&amp;AB$3,'Réservations'!$F$2:$F$501,"&gt;"&amp;AB$3,'Réservations'!$N$2:$N$501,"&lt;&gt;Annulée"))</f>
        <v/>
      </c>
      <c r="AC43" s="17">
        <f>IF($A43="","",COUNTIFS('Réservations'!$D$2:$D$501,$A43,'Réservations'!$E$2:$E$501,"&lt;="&amp;AC$3,'Réservations'!$F$2:$F$501,"&gt;"&amp;AC$3,'Réservations'!$N$2:$N$501,"&lt;&gt;Annulée"))</f>
        <v/>
      </c>
      <c r="AD43" s="17">
        <f>IF($A43="","",COUNTIFS('Réservations'!$D$2:$D$501,$A43,'Réservations'!$E$2:$E$501,"&lt;="&amp;AD$3,'Réservations'!$F$2:$F$501,"&gt;"&amp;AD$3,'Réservations'!$N$2:$N$501,"&lt;&gt;Annulée"))</f>
        <v/>
      </c>
      <c r="AE43" s="17">
        <f>IF($A43="","",COUNTIFS('Réservations'!$D$2:$D$501,$A43,'Réservations'!$E$2:$E$501,"&lt;="&amp;AE$3,'Réservations'!$F$2:$F$501,"&gt;"&amp;AE$3,'Réservations'!$N$2:$N$501,"&lt;&gt;Annulée"))</f>
        <v/>
      </c>
      <c r="AF43" s="17">
        <f>IF($A43="","",COUNTIFS('Réservations'!$D$2:$D$501,$A43,'Réservations'!$E$2:$E$501,"&lt;="&amp;AF$3,'Réservations'!$F$2:$F$501,"&gt;"&amp;AF$3,'Réservations'!$N$2:$N$501,"&lt;&gt;Annulée"))</f>
        <v/>
      </c>
    </row>
    <row r="44">
      <c r="A44" s="16">
        <f>IF('Chambres'!A42="","",'Chambres'!A42)</f>
        <v/>
      </c>
      <c r="B44" s="17">
        <f>IF($A44="","",COUNTIFS('Réservations'!$D$2:$D$501,$A44,'Réservations'!$E$2:$E$501,"&lt;="&amp;B$3,'Réservations'!$F$2:$F$501,"&gt;"&amp;B$3,'Réservations'!$N$2:$N$501,"&lt;&gt;Annulée"))</f>
        <v/>
      </c>
      <c r="C44" s="17">
        <f>IF($A44="","",COUNTIFS('Réservations'!$D$2:$D$501,$A44,'Réservations'!$E$2:$E$501,"&lt;="&amp;C$3,'Réservations'!$F$2:$F$501,"&gt;"&amp;C$3,'Réservations'!$N$2:$N$501,"&lt;&gt;Annulée"))</f>
        <v/>
      </c>
      <c r="D44" s="17">
        <f>IF($A44="","",COUNTIFS('Réservations'!$D$2:$D$501,$A44,'Réservations'!$E$2:$E$501,"&lt;="&amp;D$3,'Réservations'!$F$2:$F$501,"&gt;"&amp;D$3,'Réservations'!$N$2:$N$501,"&lt;&gt;Annulée"))</f>
        <v/>
      </c>
      <c r="E44" s="17">
        <f>IF($A44="","",COUNTIFS('Réservations'!$D$2:$D$501,$A44,'Réservations'!$E$2:$E$501,"&lt;="&amp;E$3,'Réservations'!$F$2:$F$501,"&gt;"&amp;E$3,'Réservations'!$N$2:$N$501,"&lt;&gt;Annulée"))</f>
        <v/>
      </c>
      <c r="F44" s="17">
        <f>IF($A44="","",COUNTIFS('Réservations'!$D$2:$D$501,$A44,'Réservations'!$E$2:$E$501,"&lt;="&amp;F$3,'Réservations'!$F$2:$F$501,"&gt;"&amp;F$3,'Réservations'!$N$2:$N$501,"&lt;&gt;Annulée"))</f>
        <v/>
      </c>
      <c r="G44" s="17">
        <f>IF($A44="","",COUNTIFS('Réservations'!$D$2:$D$501,$A44,'Réservations'!$E$2:$E$501,"&lt;="&amp;G$3,'Réservations'!$F$2:$F$501,"&gt;"&amp;G$3,'Réservations'!$N$2:$N$501,"&lt;&gt;Annulée"))</f>
        <v/>
      </c>
      <c r="H44" s="17">
        <f>IF($A44="","",COUNTIFS('Réservations'!$D$2:$D$501,$A44,'Réservations'!$E$2:$E$501,"&lt;="&amp;H$3,'Réservations'!$F$2:$F$501,"&gt;"&amp;H$3,'Réservations'!$N$2:$N$501,"&lt;&gt;Annulée"))</f>
        <v/>
      </c>
      <c r="I44" s="17">
        <f>IF($A44="","",COUNTIFS('Réservations'!$D$2:$D$501,$A44,'Réservations'!$E$2:$E$501,"&lt;="&amp;I$3,'Réservations'!$F$2:$F$501,"&gt;"&amp;I$3,'Réservations'!$N$2:$N$501,"&lt;&gt;Annulée"))</f>
        <v/>
      </c>
      <c r="J44" s="17">
        <f>IF($A44="","",COUNTIFS('Réservations'!$D$2:$D$501,$A44,'Réservations'!$E$2:$E$501,"&lt;="&amp;J$3,'Réservations'!$F$2:$F$501,"&gt;"&amp;J$3,'Réservations'!$N$2:$N$501,"&lt;&gt;Annulée"))</f>
        <v/>
      </c>
      <c r="K44" s="17">
        <f>IF($A44="","",COUNTIFS('Réservations'!$D$2:$D$501,$A44,'Réservations'!$E$2:$E$501,"&lt;="&amp;K$3,'Réservations'!$F$2:$F$501,"&gt;"&amp;K$3,'Réservations'!$N$2:$N$501,"&lt;&gt;Annulée"))</f>
        <v/>
      </c>
      <c r="L44" s="17">
        <f>IF($A44="","",COUNTIFS('Réservations'!$D$2:$D$501,$A44,'Réservations'!$E$2:$E$501,"&lt;="&amp;L$3,'Réservations'!$F$2:$F$501,"&gt;"&amp;L$3,'Réservations'!$N$2:$N$501,"&lt;&gt;Annulée"))</f>
        <v/>
      </c>
      <c r="M44" s="17">
        <f>IF($A44="","",COUNTIFS('Réservations'!$D$2:$D$501,$A44,'Réservations'!$E$2:$E$501,"&lt;="&amp;M$3,'Réservations'!$F$2:$F$501,"&gt;"&amp;M$3,'Réservations'!$N$2:$N$501,"&lt;&gt;Annulée"))</f>
        <v/>
      </c>
      <c r="N44" s="17">
        <f>IF($A44="","",COUNTIFS('Réservations'!$D$2:$D$501,$A44,'Réservations'!$E$2:$E$501,"&lt;="&amp;N$3,'Réservations'!$F$2:$F$501,"&gt;"&amp;N$3,'Réservations'!$N$2:$N$501,"&lt;&gt;Annulée"))</f>
        <v/>
      </c>
      <c r="O44" s="17">
        <f>IF($A44="","",COUNTIFS('Réservations'!$D$2:$D$501,$A44,'Réservations'!$E$2:$E$501,"&lt;="&amp;O$3,'Réservations'!$F$2:$F$501,"&gt;"&amp;O$3,'Réservations'!$N$2:$N$501,"&lt;&gt;Annulée"))</f>
        <v/>
      </c>
      <c r="P44" s="17">
        <f>IF($A44="","",COUNTIFS('Réservations'!$D$2:$D$501,$A44,'Réservations'!$E$2:$E$501,"&lt;="&amp;P$3,'Réservations'!$F$2:$F$501,"&gt;"&amp;P$3,'Réservations'!$N$2:$N$501,"&lt;&gt;Annulée"))</f>
        <v/>
      </c>
      <c r="Q44" s="17">
        <f>IF($A44="","",COUNTIFS('Réservations'!$D$2:$D$501,$A44,'Réservations'!$E$2:$E$501,"&lt;="&amp;Q$3,'Réservations'!$F$2:$F$501,"&gt;"&amp;Q$3,'Réservations'!$N$2:$N$501,"&lt;&gt;Annulée"))</f>
        <v/>
      </c>
      <c r="R44" s="17">
        <f>IF($A44="","",COUNTIFS('Réservations'!$D$2:$D$501,$A44,'Réservations'!$E$2:$E$501,"&lt;="&amp;R$3,'Réservations'!$F$2:$F$501,"&gt;"&amp;R$3,'Réservations'!$N$2:$N$501,"&lt;&gt;Annulée"))</f>
        <v/>
      </c>
      <c r="S44" s="17">
        <f>IF($A44="","",COUNTIFS('Réservations'!$D$2:$D$501,$A44,'Réservations'!$E$2:$E$501,"&lt;="&amp;S$3,'Réservations'!$F$2:$F$501,"&gt;"&amp;S$3,'Réservations'!$N$2:$N$501,"&lt;&gt;Annulée"))</f>
        <v/>
      </c>
      <c r="T44" s="17">
        <f>IF($A44="","",COUNTIFS('Réservations'!$D$2:$D$501,$A44,'Réservations'!$E$2:$E$501,"&lt;="&amp;T$3,'Réservations'!$F$2:$F$501,"&gt;"&amp;T$3,'Réservations'!$N$2:$N$501,"&lt;&gt;Annulée"))</f>
        <v/>
      </c>
      <c r="U44" s="17">
        <f>IF($A44="","",COUNTIFS('Réservations'!$D$2:$D$501,$A44,'Réservations'!$E$2:$E$501,"&lt;="&amp;U$3,'Réservations'!$F$2:$F$501,"&gt;"&amp;U$3,'Réservations'!$N$2:$N$501,"&lt;&gt;Annulée"))</f>
        <v/>
      </c>
      <c r="V44" s="17">
        <f>IF($A44="","",COUNTIFS('Réservations'!$D$2:$D$501,$A44,'Réservations'!$E$2:$E$501,"&lt;="&amp;V$3,'Réservations'!$F$2:$F$501,"&gt;"&amp;V$3,'Réservations'!$N$2:$N$501,"&lt;&gt;Annulée"))</f>
        <v/>
      </c>
      <c r="W44" s="17">
        <f>IF($A44="","",COUNTIFS('Réservations'!$D$2:$D$501,$A44,'Réservations'!$E$2:$E$501,"&lt;="&amp;W$3,'Réservations'!$F$2:$F$501,"&gt;"&amp;W$3,'Réservations'!$N$2:$N$501,"&lt;&gt;Annulée"))</f>
        <v/>
      </c>
      <c r="X44" s="17">
        <f>IF($A44="","",COUNTIFS('Réservations'!$D$2:$D$501,$A44,'Réservations'!$E$2:$E$501,"&lt;="&amp;X$3,'Réservations'!$F$2:$F$501,"&gt;"&amp;X$3,'Réservations'!$N$2:$N$501,"&lt;&gt;Annulée"))</f>
        <v/>
      </c>
      <c r="Y44" s="17">
        <f>IF($A44="","",COUNTIFS('Réservations'!$D$2:$D$501,$A44,'Réservations'!$E$2:$E$501,"&lt;="&amp;Y$3,'Réservations'!$F$2:$F$501,"&gt;"&amp;Y$3,'Réservations'!$N$2:$N$501,"&lt;&gt;Annulée"))</f>
        <v/>
      </c>
      <c r="Z44" s="17">
        <f>IF($A44="","",COUNTIFS('Réservations'!$D$2:$D$501,$A44,'Réservations'!$E$2:$E$501,"&lt;="&amp;Z$3,'Réservations'!$F$2:$F$501,"&gt;"&amp;Z$3,'Réservations'!$N$2:$N$501,"&lt;&gt;Annulée"))</f>
        <v/>
      </c>
      <c r="AA44" s="17">
        <f>IF($A44="","",COUNTIFS('Réservations'!$D$2:$D$501,$A44,'Réservations'!$E$2:$E$501,"&lt;="&amp;AA$3,'Réservations'!$F$2:$F$501,"&gt;"&amp;AA$3,'Réservations'!$N$2:$N$501,"&lt;&gt;Annulée"))</f>
        <v/>
      </c>
      <c r="AB44" s="17">
        <f>IF($A44="","",COUNTIFS('Réservations'!$D$2:$D$501,$A44,'Réservations'!$E$2:$E$501,"&lt;="&amp;AB$3,'Réservations'!$F$2:$F$501,"&gt;"&amp;AB$3,'Réservations'!$N$2:$N$501,"&lt;&gt;Annulée"))</f>
        <v/>
      </c>
      <c r="AC44" s="17">
        <f>IF($A44="","",COUNTIFS('Réservations'!$D$2:$D$501,$A44,'Réservations'!$E$2:$E$501,"&lt;="&amp;AC$3,'Réservations'!$F$2:$F$501,"&gt;"&amp;AC$3,'Réservations'!$N$2:$N$501,"&lt;&gt;Annulée"))</f>
        <v/>
      </c>
      <c r="AD44" s="17">
        <f>IF($A44="","",COUNTIFS('Réservations'!$D$2:$D$501,$A44,'Réservations'!$E$2:$E$501,"&lt;="&amp;AD$3,'Réservations'!$F$2:$F$501,"&gt;"&amp;AD$3,'Réservations'!$N$2:$N$501,"&lt;&gt;Annulée"))</f>
        <v/>
      </c>
      <c r="AE44" s="17">
        <f>IF($A44="","",COUNTIFS('Réservations'!$D$2:$D$501,$A44,'Réservations'!$E$2:$E$501,"&lt;="&amp;AE$3,'Réservations'!$F$2:$F$501,"&gt;"&amp;AE$3,'Réservations'!$N$2:$N$501,"&lt;&gt;Annulée"))</f>
        <v/>
      </c>
      <c r="AF44" s="17">
        <f>IF($A44="","",COUNTIFS('Réservations'!$D$2:$D$501,$A44,'Réservations'!$E$2:$E$501,"&lt;="&amp;AF$3,'Réservations'!$F$2:$F$501,"&gt;"&amp;AF$3,'Réservations'!$N$2:$N$501,"&lt;&gt;Annulée"))</f>
        <v/>
      </c>
    </row>
    <row r="45">
      <c r="A45" s="16">
        <f>IF('Chambres'!A43="","",'Chambres'!A43)</f>
        <v/>
      </c>
      <c r="B45" s="17">
        <f>IF($A45="","",COUNTIFS('Réservations'!$D$2:$D$501,$A45,'Réservations'!$E$2:$E$501,"&lt;="&amp;B$3,'Réservations'!$F$2:$F$501,"&gt;"&amp;B$3,'Réservations'!$N$2:$N$501,"&lt;&gt;Annulée"))</f>
        <v/>
      </c>
      <c r="C45" s="17">
        <f>IF($A45="","",COUNTIFS('Réservations'!$D$2:$D$501,$A45,'Réservations'!$E$2:$E$501,"&lt;="&amp;C$3,'Réservations'!$F$2:$F$501,"&gt;"&amp;C$3,'Réservations'!$N$2:$N$501,"&lt;&gt;Annulée"))</f>
        <v/>
      </c>
      <c r="D45" s="17">
        <f>IF($A45="","",COUNTIFS('Réservations'!$D$2:$D$501,$A45,'Réservations'!$E$2:$E$501,"&lt;="&amp;D$3,'Réservations'!$F$2:$F$501,"&gt;"&amp;D$3,'Réservations'!$N$2:$N$501,"&lt;&gt;Annulée"))</f>
        <v/>
      </c>
      <c r="E45" s="17">
        <f>IF($A45="","",COUNTIFS('Réservations'!$D$2:$D$501,$A45,'Réservations'!$E$2:$E$501,"&lt;="&amp;E$3,'Réservations'!$F$2:$F$501,"&gt;"&amp;E$3,'Réservations'!$N$2:$N$501,"&lt;&gt;Annulée"))</f>
        <v/>
      </c>
      <c r="F45" s="17">
        <f>IF($A45="","",COUNTIFS('Réservations'!$D$2:$D$501,$A45,'Réservations'!$E$2:$E$501,"&lt;="&amp;F$3,'Réservations'!$F$2:$F$501,"&gt;"&amp;F$3,'Réservations'!$N$2:$N$501,"&lt;&gt;Annulée"))</f>
        <v/>
      </c>
      <c r="G45" s="17">
        <f>IF($A45="","",COUNTIFS('Réservations'!$D$2:$D$501,$A45,'Réservations'!$E$2:$E$501,"&lt;="&amp;G$3,'Réservations'!$F$2:$F$501,"&gt;"&amp;G$3,'Réservations'!$N$2:$N$501,"&lt;&gt;Annulée"))</f>
        <v/>
      </c>
      <c r="H45" s="17">
        <f>IF($A45="","",COUNTIFS('Réservations'!$D$2:$D$501,$A45,'Réservations'!$E$2:$E$501,"&lt;="&amp;H$3,'Réservations'!$F$2:$F$501,"&gt;"&amp;H$3,'Réservations'!$N$2:$N$501,"&lt;&gt;Annulée"))</f>
        <v/>
      </c>
      <c r="I45" s="17">
        <f>IF($A45="","",COUNTIFS('Réservations'!$D$2:$D$501,$A45,'Réservations'!$E$2:$E$501,"&lt;="&amp;I$3,'Réservations'!$F$2:$F$501,"&gt;"&amp;I$3,'Réservations'!$N$2:$N$501,"&lt;&gt;Annulée"))</f>
        <v/>
      </c>
      <c r="J45" s="17">
        <f>IF($A45="","",COUNTIFS('Réservations'!$D$2:$D$501,$A45,'Réservations'!$E$2:$E$501,"&lt;="&amp;J$3,'Réservations'!$F$2:$F$501,"&gt;"&amp;J$3,'Réservations'!$N$2:$N$501,"&lt;&gt;Annulée"))</f>
        <v/>
      </c>
      <c r="K45" s="17">
        <f>IF($A45="","",COUNTIFS('Réservations'!$D$2:$D$501,$A45,'Réservations'!$E$2:$E$501,"&lt;="&amp;K$3,'Réservations'!$F$2:$F$501,"&gt;"&amp;K$3,'Réservations'!$N$2:$N$501,"&lt;&gt;Annulée"))</f>
        <v/>
      </c>
      <c r="L45" s="17">
        <f>IF($A45="","",COUNTIFS('Réservations'!$D$2:$D$501,$A45,'Réservations'!$E$2:$E$501,"&lt;="&amp;L$3,'Réservations'!$F$2:$F$501,"&gt;"&amp;L$3,'Réservations'!$N$2:$N$501,"&lt;&gt;Annulée"))</f>
        <v/>
      </c>
      <c r="M45" s="17">
        <f>IF($A45="","",COUNTIFS('Réservations'!$D$2:$D$501,$A45,'Réservations'!$E$2:$E$501,"&lt;="&amp;M$3,'Réservations'!$F$2:$F$501,"&gt;"&amp;M$3,'Réservations'!$N$2:$N$501,"&lt;&gt;Annulée"))</f>
        <v/>
      </c>
      <c r="N45" s="17">
        <f>IF($A45="","",COUNTIFS('Réservations'!$D$2:$D$501,$A45,'Réservations'!$E$2:$E$501,"&lt;="&amp;N$3,'Réservations'!$F$2:$F$501,"&gt;"&amp;N$3,'Réservations'!$N$2:$N$501,"&lt;&gt;Annulée"))</f>
        <v/>
      </c>
      <c r="O45" s="17">
        <f>IF($A45="","",COUNTIFS('Réservations'!$D$2:$D$501,$A45,'Réservations'!$E$2:$E$501,"&lt;="&amp;O$3,'Réservations'!$F$2:$F$501,"&gt;"&amp;O$3,'Réservations'!$N$2:$N$501,"&lt;&gt;Annulée"))</f>
        <v/>
      </c>
      <c r="P45" s="17">
        <f>IF($A45="","",COUNTIFS('Réservations'!$D$2:$D$501,$A45,'Réservations'!$E$2:$E$501,"&lt;="&amp;P$3,'Réservations'!$F$2:$F$501,"&gt;"&amp;P$3,'Réservations'!$N$2:$N$501,"&lt;&gt;Annulée"))</f>
        <v/>
      </c>
      <c r="Q45" s="17">
        <f>IF($A45="","",COUNTIFS('Réservations'!$D$2:$D$501,$A45,'Réservations'!$E$2:$E$501,"&lt;="&amp;Q$3,'Réservations'!$F$2:$F$501,"&gt;"&amp;Q$3,'Réservations'!$N$2:$N$501,"&lt;&gt;Annulée"))</f>
        <v/>
      </c>
      <c r="R45" s="17">
        <f>IF($A45="","",COUNTIFS('Réservations'!$D$2:$D$501,$A45,'Réservations'!$E$2:$E$501,"&lt;="&amp;R$3,'Réservations'!$F$2:$F$501,"&gt;"&amp;R$3,'Réservations'!$N$2:$N$501,"&lt;&gt;Annulée"))</f>
        <v/>
      </c>
      <c r="S45" s="17">
        <f>IF($A45="","",COUNTIFS('Réservations'!$D$2:$D$501,$A45,'Réservations'!$E$2:$E$501,"&lt;="&amp;S$3,'Réservations'!$F$2:$F$501,"&gt;"&amp;S$3,'Réservations'!$N$2:$N$501,"&lt;&gt;Annulée"))</f>
        <v/>
      </c>
      <c r="T45" s="17">
        <f>IF($A45="","",COUNTIFS('Réservations'!$D$2:$D$501,$A45,'Réservations'!$E$2:$E$501,"&lt;="&amp;T$3,'Réservations'!$F$2:$F$501,"&gt;"&amp;T$3,'Réservations'!$N$2:$N$501,"&lt;&gt;Annulée"))</f>
        <v/>
      </c>
      <c r="U45" s="17">
        <f>IF($A45="","",COUNTIFS('Réservations'!$D$2:$D$501,$A45,'Réservations'!$E$2:$E$501,"&lt;="&amp;U$3,'Réservations'!$F$2:$F$501,"&gt;"&amp;U$3,'Réservations'!$N$2:$N$501,"&lt;&gt;Annulée"))</f>
        <v/>
      </c>
      <c r="V45" s="17">
        <f>IF($A45="","",COUNTIFS('Réservations'!$D$2:$D$501,$A45,'Réservations'!$E$2:$E$501,"&lt;="&amp;V$3,'Réservations'!$F$2:$F$501,"&gt;"&amp;V$3,'Réservations'!$N$2:$N$501,"&lt;&gt;Annulée"))</f>
        <v/>
      </c>
      <c r="W45" s="17">
        <f>IF($A45="","",COUNTIFS('Réservations'!$D$2:$D$501,$A45,'Réservations'!$E$2:$E$501,"&lt;="&amp;W$3,'Réservations'!$F$2:$F$501,"&gt;"&amp;W$3,'Réservations'!$N$2:$N$501,"&lt;&gt;Annulée"))</f>
        <v/>
      </c>
      <c r="X45" s="17">
        <f>IF($A45="","",COUNTIFS('Réservations'!$D$2:$D$501,$A45,'Réservations'!$E$2:$E$501,"&lt;="&amp;X$3,'Réservations'!$F$2:$F$501,"&gt;"&amp;X$3,'Réservations'!$N$2:$N$501,"&lt;&gt;Annulée"))</f>
        <v/>
      </c>
      <c r="Y45" s="17">
        <f>IF($A45="","",COUNTIFS('Réservations'!$D$2:$D$501,$A45,'Réservations'!$E$2:$E$501,"&lt;="&amp;Y$3,'Réservations'!$F$2:$F$501,"&gt;"&amp;Y$3,'Réservations'!$N$2:$N$501,"&lt;&gt;Annulée"))</f>
        <v/>
      </c>
      <c r="Z45" s="17">
        <f>IF($A45="","",COUNTIFS('Réservations'!$D$2:$D$501,$A45,'Réservations'!$E$2:$E$501,"&lt;="&amp;Z$3,'Réservations'!$F$2:$F$501,"&gt;"&amp;Z$3,'Réservations'!$N$2:$N$501,"&lt;&gt;Annulée"))</f>
        <v/>
      </c>
      <c r="AA45" s="17">
        <f>IF($A45="","",COUNTIFS('Réservations'!$D$2:$D$501,$A45,'Réservations'!$E$2:$E$501,"&lt;="&amp;AA$3,'Réservations'!$F$2:$F$501,"&gt;"&amp;AA$3,'Réservations'!$N$2:$N$501,"&lt;&gt;Annulée"))</f>
        <v/>
      </c>
      <c r="AB45" s="17">
        <f>IF($A45="","",COUNTIFS('Réservations'!$D$2:$D$501,$A45,'Réservations'!$E$2:$E$501,"&lt;="&amp;AB$3,'Réservations'!$F$2:$F$501,"&gt;"&amp;AB$3,'Réservations'!$N$2:$N$501,"&lt;&gt;Annulée"))</f>
        <v/>
      </c>
      <c r="AC45" s="17">
        <f>IF($A45="","",COUNTIFS('Réservations'!$D$2:$D$501,$A45,'Réservations'!$E$2:$E$501,"&lt;="&amp;AC$3,'Réservations'!$F$2:$F$501,"&gt;"&amp;AC$3,'Réservations'!$N$2:$N$501,"&lt;&gt;Annulée"))</f>
        <v/>
      </c>
      <c r="AD45" s="17">
        <f>IF($A45="","",COUNTIFS('Réservations'!$D$2:$D$501,$A45,'Réservations'!$E$2:$E$501,"&lt;="&amp;AD$3,'Réservations'!$F$2:$F$501,"&gt;"&amp;AD$3,'Réservations'!$N$2:$N$501,"&lt;&gt;Annulée"))</f>
        <v/>
      </c>
      <c r="AE45" s="17">
        <f>IF($A45="","",COUNTIFS('Réservations'!$D$2:$D$501,$A45,'Réservations'!$E$2:$E$501,"&lt;="&amp;AE$3,'Réservations'!$F$2:$F$501,"&gt;"&amp;AE$3,'Réservations'!$N$2:$N$501,"&lt;&gt;Annulée"))</f>
        <v/>
      </c>
      <c r="AF45" s="17">
        <f>IF($A45="","",COUNTIFS('Réservations'!$D$2:$D$501,$A45,'Réservations'!$E$2:$E$501,"&lt;="&amp;AF$3,'Réservations'!$F$2:$F$501,"&gt;"&amp;AF$3,'Réservations'!$N$2:$N$501,"&lt;&gt;Annulée"))</f>
        <v/>
      </c>
    </row>
    <row r="46">
      <c r="A46" s="16">
        <f>IF('Chambres'!A44="","",'Chambres'!A44)</f>
        <v/>
      </c>
      <c r="B46" s="17">
        <f>IF($A46="","",COUNTIFS('Réservations'!$D$2:$D$501,$A46,'Réservations'!$E$2:$E$501,"&lt;="&amp;B$3,'Réservations'!$F$2:$F$501,"&gt;"&amp;B$3,'Réservations'!$N$2:$N$501,"&lt;&gt;Annulée"))</f>
        <v/>
      </c>
      <c r="C46" s="17">
        <f>IF($A46="","",COUNTIFS('Réservations'!$D$2:$D$501,$A46,'Réservations'!$E$2:$E$501,"&lt;="&amp;C$3,'Réservations'!$F$2:$F$501,"&gt;"&amp;C$3,'Réservations'!$N$2:$N$501,"&lt;&gt;Annulée"))</f>
        <v/>
      </c>
      <c r="D46" s="17">
        <f>IF($A46="","",COUNTIFS('Réservations'!$D$2:$D$501,$A46,'Réservations'!$E$2:$E$501,"&lt;="&amp;D$3,'Réservations'!$F$2:$F$501,"&gt;"&amp;D$3,'Réservations'!$N$2:$N$501,"&lt;&gt;Annulée"))</f>
        <v/>
      </c>
      <c r="E46" s="17">
        <f>IF($A46="","",COUNTIFS('Réservations'!$D$2:$D$501,$A46,'Réservations'!$E$2:$E$501,"&lt;="&amp;E$3,'Réservations'!$F$2:$F$501,"&gt;"&amp;E$3,'Réservations'!$N$2:$N$501,"&lt;&gt;Annulée"))</f>
        <v/>
      </c>
      <c r="F46" s="17">
        <f>IF($A46="","",COUNTIFS('Réservations'!$D$2:$D$501,$A46,'Réservations'!$E$2:$E$501,"&lt;="&amp;F$3,'Réservations'!$F$2:$F$501,"&gt;"&amp;F$3,'Réservations'!$N$2:$N$501,"&lt;&gt;Annulée"))</f>
        <v/>
      </c>
      <c r="G46" s="17">
        <f>IF($A46="","",COUNTIFS('Réservations'!$D$2:$D$501,$A46,'Réservations'!$E$2:$E$501,"&lt;="&amp;G$3,'Réservations'!$F$2:$F$501,"&gt;"&amp;G$3,'Réservations'!$N$2:$N$501,"&lt;&gt;Annulée"))</f>
        <v/>
      </c>
      <c r="H46" s="17">
        <f>IF($A46="","",COUNTIFS('Réservations'!$D$2:$D$501,$A46,'Réservations'!$E$2:$E$501,"&lt;="&amp;H$3,'Réservations'!$F$2:$F$501,"&gt;"&amp;H$3,'Réservations'!$N$2:$N$501,"&lt;&gt;Annulée"))</f>
        <v/>
      </c>
      <c r="I46" s="17">
        <f>IF($A46="","",COUNTIFS('Réservations'!$D$2:$D$501,$A46,'Réservations'!$E$2:$E$501,"&lt;="&amp;I$3,'Réservations'!$F$2:$F$501,"&gt;"&amp;I$3,'Réservations'!$N$2:$N$501,"&lt;&gt;Annulée"))</f>
        <v/>
      </c>
      <c r="J46" s="17">
        <f>IF($A46="","",COUNTIFS('Réservations'!$D$2:$D$501,$A46,'Réservations'!$E$2:$E$501,"&lt;="&amp;J$3,'Réservations'!$F$2:$F$501,"&gt;"&amp;J$3,'Réservations'!$N$2:$N$501,"&lt;&gt;Annulée"))</f>
        <v/>
      </c>
      <c r="K46" s="17">
        <f>IF($A46="","",COUNTIFS('Réservations'!$D$2:$D$501,$A46,'Réservations'!$E$2:$E$501,"&lt;="&amp;K$3,'Réservations'!$F$2:$F$501,"&gt;"&amp;K$3,'Réservations'!$N$2:$N$501,"&lt;&gt;Annulée"))</f>
        <v/>
      </c>
      <c r="L46" s="17">
        <f>IF($A46="","",COUNTIFS('Réservations'!$D$2:$D$501,$A46,'Réservations'!$E$2:$E$501,"&lt;="&amp;L$3,'Réservations'!$F$2:$F$501,"&gt;"&amp;L$3,'Réservations'!$N$2:$N$501,"&lt;&gt;Annulée"))</f>
        <v/>
      </c>
      <c r="M46" s="17">
        <f>IF($A46="","",COUNTIFS('Réservations'!$D$2:$D$501,$A46,'Réservations'!$E$2:$E$501,"&lt;="&amp;M$3,'Réservations'!$F$2:$F$501,"&gt;"&amp;M$3,'Réservations'!$N$2:$N$501,"&lt;&gt;Annulée"))</f>
        <v/>
      </c>
      <c r="N46" s="17">
        <f>IF($A46="","",COUNTIFS('Réservations'!$D$2:$D$501,$A46,'Réservations'!$E$2:$E$501,"&lt;="&amp;N$3,'Réservations'!$F$2:$F$501,"&gt;"&amp;N$3,'Réservations'!$N$2:$N$501,"&lt;&gt;Annulée"))</f>
        <v/>
      </c>
      <c r="O46" s="17">
        <f>IF($A46="","",COUNTIFS('Réservations'!$D$2:$D$501,$A46,'Réservations'!$E$2:$E$501,"&lt;="&amp;O$3,'Réservations'!$F$2:$F$501,"&gt;"&amp;O$3,'Réservations'!$N$2:$N$501,"&lt;&gt;Annulée"))</f>
        <v/>
      </c>
      <c r="P46" s="17">
        <f>IF($A46="","",COUNTIFS('Réservations'!$D$2:$D$501,$A46,'Réservations'!$E$2:$E$501,"&lt;="&amp;P$3,'Réservations'!$F$2:$F$501,"&gt;"&amp;P$3,'Réservations'!$N$2:$N$501,"&lt;&gt;Annulée"))</f>
        <v/>
      </c>
      <c r="Q46" s="17">
        <f>IF($A46="","",COUNTIFS('Réservations'!$D$2:$D$501,$A46,'Réservations'!$E$2:$E$501,"&lt;="&amp;Q$3,'Réservations'!$F$2:$F$501,"&gt;"&amp;Q$3,'Réservations'!$N$2:$N$501,"&lt;&gt;Annulée"))</f>
        <v/>
      </c>
      <c r="R46" s="17">
        <f>IF($A46="","",COUNTIFS('Réservations'!$D$2:$D$501,$A46,'Réservations'!$E$2:$E$501,"&lt;="&amp;R$3,'Réservations'!$F$2:$F$501,"&gt;"&amp;R$3,'Réservations'!$N$2:$N$501,"&lt;&gt;Annulée"))</f>
        <v/>
      </c>
      <c r="S46" s="17">
        <f>IF($A46="","",COUNTIFS('Réservations'!$D$2:$D$501,$A46,'Réservations'!$E$2:$E$501,"&lt;="&amp;S$3,'Réservations'!$F$2:$F$501,"&gt;"&amp;S$3,'Réservations'!$N$2:$N$501,"&lt;&gt;Annulée"))</f>
        <v/>
      </c>
      <c r="T46" s="17">
        <f>IF($A46="","",COUNTIFS('Réservations'!$D$2:$D$501,$A46,'Réservations'!$E$2:$E$501,"&lt;="&amp;T$3,'Réservations'!$F$2:$F$501,"&gt;"&amp;T$3,'Réservations'!$N$2:$N$501,"&lt;&gt;Annulée"))</f>
        <v/>
      </c>
      <c r="U46" s="17">
        <f>IF($A46="","",COUNTIFS('Réservations'!$D$2:$D$501,$A46,'Réservations'!$E$2:$E$501,"&lt;="&amp;U$3,'Réservations'!$F$2:$F$501,"&gt;"&amp;U$3,'Réservations'!$N$2:$N$501,"&lt;&gt;Annulée"))</f>
        <v/>
      </c>
      <c r="V46" s="17">
        <f>IF($A46="","",COUNTIFS('Réservations'!$D$2:$D$501,$A46,'Réservations'!$E$2:$E$501,"&lt;="&amp;V$3,'Réservations'!$F$2:$F$501,"&gt;"&amp;V$3,'Réservations'!$N$2:$N$501,"&lt;&gt;Annulée"))</f>
        <v/>
      </c>
      <c r="W46" s="17">
        <f>IF($A46="","",COUNTIFS('Réservations'!$D$2:$D$501,$A46,'Réservations'!$E$2:$E$501,"&lt;="&amp;W$3,'Réservations'!$F$2:$F$501,"&gt;"&amp;W$3,'Réservations'!$N$2:$N$501,"&lt;&gt;Annulée"))</f>
        <v/>
      </c>
      <c r="X46" s="17">
        <f>IF($A46="","",COUNTIFS('Réservations'!$D$2:$D$501,$A46,'Réservations'!$E$2:$E$501,"&lt;="&amp;X$3,'Réservations'!$F$2:$F$501,"&gt;"&amp;X$3,'Réservations'!$N$2:$N$501,"&lt;&gt;Annulée"))</f>
        <v/>
      </c>
      <c r="Y46" s="17">
        <f>IF($A46="","",COUNTIFS('Réservations'!$D$2:$D$501,$A46,'Réservations'!$E$2:$E$501,"&lt;="&amp;Y$3,'Réservations'!$F$2:$F$501,"&gt;"&amp;Y$3,'Réservations'!$N$2:$N$501,"&lt;&gt;Annulée"))</f>
        <v/>
      </c>
      <c r="Z46" s="17">
        <f>IF($A46="","",COUNTIFS('Réservations'!$D$2:$D$501,$A46,'Réservations'!$E$2:$E$501,"&lt;="&amp;Z$3,'Réservations'!$F$2:$F$501,"&gt;"&amp;Z$3,'Réservations'!$N$2:$N$501,"&lt;&gt;Annulée"))</f>
        <v/>
      </c>
      <c r="AA46" s="17">
        <f>IF($A46="","",COUNTIFS('Réservations'!$D$2:$D$501,$A46,'Réservations'!$E$2:$E$501,"&lt;="&amp;AA$3,'Réservations'!$F$2:$F$501,"&gt;"&amp;AA$3,'Réservations'!$N$2:$N$501,"&lt;&gt;Annulée"))</f>
        <v/>
      </c>
      <c r="AB46" s="17">
        <f>IF($A46="","",COUNTIFS('Réservations'!$D$2:$D$501,$A46,'Réservations'!$E$2:$E$501,"&lt;="&amp;AB$3,'Réservations'!$F$2:$F$501,"&gt;"&amp;AB$3,'Réservations'!$N$2:$N$501,"&lt;&gt;Annulée"))</f>
        <v/>
      </c>
      <c r="AC46" s="17">
        <f>IF($A46="","",COUNTIFS('Réservations'!$D$2:$D$501,$A46,'Réservations'!$E$2:$E$501,"&lt;="&amp;AC$3,'Réservations'!$F$2:$F$501,"&gt;"&amp;AC$3,'Réservations'!$N$2:$N$501,"&lt;&gt;Annulée"))</f>
        <v/>
      </c>
      <c r="AD46" s="17">
        <f>IF($A46="","",COUNTIFS('Réservations'!$D$2:$D$501,$A46,'Réservations'!$E$2:$E$501,"&lt;="&amp;AD$3,'Réservations'!$F$2:$F$501,"&gt;"&amp;AD$3,'Réservations'!$N$2:$N$501,"&lt;&gt;Annulée"))</f>
        <v/>
      </c>
      <c r="AE46" s="17">
        <f>IF($A46="","",COUNTIFS('Réservations'!$D$2:$D$501,$A46,'Réservations'!$E$2:$E$501,"&lt;="&amp;AE$3,'Réservations'!$F$2:$F$501,"&gt;"&amp;AE$3,'Réservations'!$N$2:$N$501,"&lt;&gt;Annulée"))</f>
        <v/>
      </c>
      <c r="AF46" s="17">
        <f>IF($A46="","",COUNTIFS('Réservations'!$D$2:$D$501,$A46,'Réservations'!$E$2:$E$501,"&lt;="&amp;AF$3,'Réservations'!$F$2:$F$501,"&gt;"&amp;AF$3,'Réservations'!$N$2:$N$501,"&lt;&gt;Annulée"))</f>
        <v/>
      </c>
    </row>
    <row r="47">
      <c r="A47" s="16">
        <f>IF('Chambres'!A45="","",'Chambres'!A45)</f>
        <v/>
      </c>
      <c r="B47" s="17">
        <f>IF($A47="","",COUNTIFS('Réservations'!$D$2:$D$501,$A47,'Réservations'!$E$2:$E$501,"&lt;="&amp;B$3,'Réservations'!$F$2:$F$501,"&gt;"&amp;B$3,'Réservations'!$N$2:$N$501,"&lt;&gt;Annulée"))</f>
        <v/>
      </c>
      <c r="C47" s="17">
        <f>IF($A47="","",COUNTIFS('Réservations'!$D$2:$D$501,$A47,'Réservations'!$E$2:$E$501,"&lt;="&amp;C$3,'Réservations'!$F$2:$F$501,"&gt;"&amp;C$3,'Réservations'!$N$2:$N$501,"&lt;&gt;Annulée"))</f>
        <v/>
      </c>
      <c r="D47" s="17">
        <f>IF($A47="","",COUNTIFS('Réservations'!$D$2:$D$501,$A47,'Réservations'!$E$2:$E$501,"&lt;="&amp;D$3,'Réservations'!$F$2:$F$501,"&gt;"&amp;D$3,'Réservations'!$N$2:$N$501,"&lt;&gt;Annulée"))</f>
        <v/>
      </c>
      <c r="E47" s="17">
        <f>IF($A47="","",COUNTIFS('Réservations'!$D$2:$D$501,$A47,'Réservations'!$E$2:$E$501,"&lt;="&amp;E$3,'Réservations'!$F$2:$F$501,"&gt;"&amp;E$3,'Réservations'!$N$2:$N$501,"&lt;&gt;Annulée"))</f>
        <v/>
      </c>
      <c r="F47" s="17">
        <f>IF($A47="","",COUNTIFS('Réservations'!$D$2:$D$501,$A47,'Réservations'!$E$2:$E$501,"&lt;="&amp;F$3,'Réservations'!$F$2:$F$501,"&gt;"&amp;F$3,'Réservations'!$N$2:$N$501,"&lt;&gt;Annulée"))</f>
        <v/>
      </c>
      <c r="G47" s="17">
        <f>IF($A47="","",COUNTIFS('Réservations'!$D$2:$D$501,$A47,'Réservations'!$E$2:$E$501,"&lt;="&amp;G$3,'Réservations'!$F$2:$F$501,"&gt;"&amp;G$3,'Réservations'!$N$2:$N$501,"&lt;&gt;Annulée"))</f>
        <v/>
      </c>
      <c r="H47" s="17">
        <f>IF($A47="","",COUNTIFS('Réservations'!$D$2:$D$501,$A47,'Réservations'!$E$2:$E$501,"&lt;="&amp;H$3,'Réservations'!$F$2:$F$501,"&gt;"&amp;H$3,'Réservations'!$N$2:$N$501,"&lt;&gt;Annulée"))</f>
        <v/>
      </c>
      <c r="I47" s="17">
        <f>IF($A47="","",COUNTIFS('Réservations'!$D$2:$D$501,$A47,'Réservations'!$E$2:$E$501,"&lt;="&amp;I$3,'Réservations'!$F$2:$F$501,"&gt;"&amp;I$3,'Réservations'!$N$2:$N$501,"&lt;&gt;Annulée"))</f>
        <v/>
      </c>
      <c r="J47" s="17">
        <f>IF($A47="","",COUNTIFS('Réservations'!$D$2:$D$501,$A47,'Réservations'!$E$2:$E$501,"&lt;="&amp;J$3,'Réservations'!$F$2:$F$501,"&gt;"&amp;J$3,'Réservations'!$N$2:$N$501,"&lt;&gt;Annulée"))</f>
        <v/>
      </c>
      <c r="K47" s="17">
        <f>IF($A47="","",COUNTIFS('Réservations'!$D$2:$D$501,$A47,'Réservations'!$E$2:$E$501,"&lt;="&amp;K$3,'Réservations'!$F$2:$F$501,"&gt;"&amp;K$3,'Réservations'!$N$2:$N$501,"&lt;&gt;Annulée"))</f>
        <v/>
      </c>
      <c r="L47" s="17">
        <f>IF($A47="","",COUNTIFS('Réservations'!$D$2:$D$501,$A47,'Réservations'!$E$2:$E$501,"&lt;="&amp;L$3,'Réservations'!$F$2:$F$501,"&gt;"&amp;L$3,'Réservations'!$N$2:$N$501,"&lt;&gt;Annulée"))</f>
        <v/>
      </c>
      <c r="M47" s="17">
        <f>IF($A47="","",COUNTIFS('Réservations'!$D$2:$D$501,$A47,'Réservations'!$E$2:$E$501,"&lt;="&amp;M$3,'Réservations'!$F$2:$F$501,"&gt;"&amp;M$3,'Réservations'!$N$2:$N$501,"&lt;&gt;Annulée"))</f>
        <v/>
      </c>
      <c r="N47" s="17">
        <f>IF($A47="","",COUNTIFS('Réservations'!$D$2:$D$501,$A47,'Réservations'!$E$2:$E$501,"&lt;="&amp;N$3,'Réservations'!$F$2:$F$501,"&gt;"&amp;N$3,'Réservations'!$N$2:$N$501,"&lt;&gt;Annulée"))</f>
        <v/>
      </c>
      <c r="O47" s="17">
        <f>IF($A47="","",COUNTIFS('Réservations'!$D$2:$D$501,$A47,'Réservations'!$E$2:$E$501,"&lt;="&amp;O$3,'Réservations'!$F$2:$F$501,"&gt;"&amp;O$3,'Réservations'!$N$2:$N$501,"&lt;&gt;Annulée"))</f>
        <v/>
      </c>
      <c r="P47" s="17">
        <f>IF($A47="","",COUNTIFS('Réservations'!$D$2:$D$501,$A47,'Réservations'!$E$2:$E$501,"&lt;="&amp;P$3,'Réservations'!$F$2:$F$501,"&gt;"&amp;P$3,'Réservations'!$N$2:$N$501,"&lt;&gt;Annulée"))</f>
        <v/>
      </c>
      <c r="Q47" s="17">
        <f>IF($A47="","",COUNTIFS('Réservations'!$D$2:$D$501,$A47,'Réservations'!$E$2:$E$501,"&lt;="&amp;Q$3,'Réservations'!$F$2:$F$501,"&gt;"&amp;Q$3,'Réservations'!$N$2:$N$501,"&lt;&gt;Annulée"))</f>
        <v/>
      </c>
      <c r="R47" s="17">
        <f>IF($A47="","",COUNTIFS('Réservations'!$D$2:$D$501,$A47,'Réservations'!$E$2:$E$501,"&lt;="&amp;R$3,'Réservations'!$F$2:$F$501,"&gt;"&amp;R$3,'Réservations'!$N$2:$N$501,"&lt;&gt;Annulée"))</f>
        <v/>
      </c>
      <c r="S47" s="17">
        <f>IF($A47="","",COUNTIFS('Réservations'!$D$2:$D$501,$A47,'Réservations'!$E$2:$E$501,"&lt;="&amp;S$3,'Réservations'!$F$2:$F$501,"&gt;"&amp;S$3,'Réservations'!$N$2:$N$501,"&lt;&gt;Annulée"))</f>
        <v/>
      </c>
      <c r="T47" s="17">
        <f>IF($A47="","",COUNTIFS('Réservations'!$D$2:$D$501,$A47,'Réservations'!$E$2:$E$501,"&lt;="&amp;T$3,'Réservations'!$F$2:$F$501,"&gt;"&amp;T$3,'Réservations'!$N$2:$N$501,"&lt;&gt;Annulée"))</f>
        <v/>
      </c>
      <c r="U47" s="17">
        <f>IF($A47="","",COUNTIFS('Réservations'!$D$2:$D$501,$A47,'Réservations'!$E$2:$E$501,"&lt;="&amp;U$3,'Réservations'!$F$2:$F$501,"&gt;"&amp;U$3,'Réservations'!$N$2:$N$501,"&lt;&gt;Annulée"))</f>
        <v/>
      </c>
      <c r="V47" s="17">
        <f>IF($A47="","",COUNTIFS('Réservations'!$D$2:$D$501,$A47,'Réservations'!$E$2:$E$501,"&lt;="&amp;V$3,'Réservations'!$F$2:$F$501,"&gt;"&amp;V$3,'Réservations'!$N$2:$N$501,"&lt;&gt;Annulée"))</f>
        <v/>
      </c>
      <c r="W47" s="17">
        <f>IF($A47="","",COUNTIFS('Réservations'!$D$2:$D$501,$A47,'Réservations'!$E$2:$E$501,"&lt;="&amp;W$3,'Réservations'!$F$2:$F$501,"&gt;"&amp;W$3,'Réservations'!$N$2:$N$501,"&lt;&gt;Annulée"))</f>
        <v/>
      </c>
      <c r="X47" s="17">
        <f>IF($A47="","",COUNTIFS('Réservations'!$D$2:$D$501,$A47,'Réservations'!$E$2:$E$501,"&lt;="&amp;X$3,'Réservations'!$F$2:$F$501,"&gt;"&amp;X$3,'Réservations'!$N$2:$N$501,"&lt;&gt;Annulée"))</f>
        <v/>
      </c>
      <c r="Y47" s="17">
        <f>IF($A47="","",COUNTIFS('Réservations'!$D$2:$D$501,$A47,'Réservations'!$E$2:$E$501,"&lt;="&amp;Y$3,'Réservations'!$F$2:$F$501,"&gt;"&amp;Y$3,'Réservations'!$N$2:$N$501,"&lt;&gt;Annulée"))</f>
        <v/>
      </c>
      <c r="Z47" s="17">
        <f>IF($A47="","",COUNTIFS('Réservations'!$D$2:$D$501,$A47,'Réservations'!$E$2:$E$501,"&lt;="&amp;Z$3,'Réservations'!$F$2:$F$501,"&gt;"&amp;Z$3,'Réservations'!$N$2:$N$501,"&lt;&gt;Annulée"))</f>
        <v/>
      </c>
      <c r="AA47" s="17">
        <f>IF($A47="","",COUNTIFS('Réservations'!$D$2:$D$501,$A47,'Réservations'!$E$2:$E$501,"&lt;="&amp;AA$3,'Réservations'!$F$2:$F$501,"&gt;"&amp;AA$3,'Réservations'!$N$2:$N$501,"&lt;&gt;Annulée"))</f>
        <v/>
      </c>
      <c r="AB47" s="17">
        <f>IF($A47="","",COUNTIFS('Réservations'!$D$2:$D$501,$A47,'Réservations'!$E$2:$E$501,"&lt;="&amp;AB$3,'Réservations'!$F$2:$F$501,"&gt;"&amp;AB$3,'Réservations'!$N$2:$N$501,"&lt;&gt;Annulée"))</f>
        <v/>
      </c>
      <c r="AC47" s="17">
        <f>IF($A47="","",COUNTIFS('Réservations'!$D$2:$D$501,$A47,'Réservations'!$E$2:$E$501,"&lt;="&amp;AC$3,'Réservations'!$F$2:$F$501,"&gt;"&amp;AC$3,'Réservations'!$N$2:$N$501,"&lt;&gt;Annulée"))</f>
        <v/>
      </c>
      <c r="AD47" s="17">
        <f>IF($A47="","",COUNTIFS('Réservations'!$D$2:$D$501,$A47,'Réservations'!$E$2:$E$501,"&lt;="&amp;AD$3,'Réservations'!$F$2:$F$501,"&gt;"&amp;AD$3,'Réservations'!$N$2:$N$501,"&lt;&gt;Annulée"))</f>
        <v/>
      </c>
      <c r="AE47" s="17">
        <f>IF($A47="","",COUNTIFS('Réservations'!$D$2:$D$501,$A47,'Réservations'!$E$2:$E$501,"&lt;="&amp;AE$3,'Réservations'!$F$2:$F$501,"&gt;"&amp;AE$3,'Réservations'!$N$2:$N$501,"&lt;&gt;Annulée"))</f>
        <v/>
      </c>
      <c r="AF47" s="17">
        <f>IF($A47="","",COUNTIFS('Réservations'!$D$2:$D$501,$A47,'Réservations'!$E$2:$E$501,"&lt;="&amp;AF$3,'Réservations'!$F$2:$F$501,"&gt;"&amp;AF$3,'Réservations'!$N$2:$N$501,"&lt;&gt;Annulée"))</f>
        <v/>
      </c>
    </row>
    <row r="48">
      <c r="A48" s="16">
        <f>IF('Chambres'!A46="","",'Chambres'!A46)</f>
        <v/>
      </c>
      <c r="B48" s="17">
        <f>IF($A48="","",COUNTIFS('Réservations'!$D$2:$D$501,$A48,'Réservations'!$E$2:$E$501,"&lt;="&amp;B$3,'Réservations'!$F$2:$F$501,"&gt;"&amp;B$3,'Réservations'!$N$2:$N$501,"&lt;&gt;Annulée"))</f>
        <v/>
      </c>
      <c r="C48" s="17">
        <f>IF($A48="","",COUNTIFS('Réservations'!$D$2:$D$501,$A48,'Réservations'!$E$2:$E$501,"&lt;="&amp;C$3,'Réservations'!$F$2:$F$501,"&gt;"&amp;C$3,'Réservations'!$N$2:$N$501,"&lt;&gt;Annulée"))</f>
        <v/>
      </c>
      <c r="D48" s="17">
        <f>IF($A48="","",COUNTIFS('Réservations'!$D$2:$D$501,$A48,'Réservations'!$E$2:$E$501,"&lt;="&amp;D$3,'Réservations'!$F$2:$F$501,"&gt;"&amp;D$3,'Réservations'!$N$2:$N$501,"&lt;&gt;Annulée"))</f>
        <v/>
      </c>
      <c r="E48" s="17">
        <f>IF($A48="","",COUNTIFS('Réservations'!$D$2:$D$501,$A48,'Réservations'!$E$2:$E$501,"&lt;="&amp;E$3,'Réservations'!$F$2:$F$501,"&gt;"&amp;E$3,'Réservations'!$N$2:$N$501,"&lt;&gt;Annulée"))</f>
        <v/>
      </c>
      <c r="F48" s="17">
        <f>IF($A48="","",COUNTIFS('Réservations'!$D$2:$D$501,$A48,'Réservations'!$E$2:$E$501,"&lt;="&amp;F$3,'Réservations'!$F$2:$F$501,"&gt;"&amp;F$3,'Réservations'!$N$2:$N$501,"&lt;&gt;Annulée"))</f>
        <v/>
      </c>
      <c r="G48" s="17">
        <f>IF($A48="","",COUNTIFS('Réservations'!$D$2:$D$501,$A48,'Réservations'!$E$2:$E$501,"&lt;="&amp;G$3,'Réservations'!$F$2:$F$501,"&gt;"&amp;G$3,'Réservations'!$N$2:$N$501,"&lt;&gt;Annulée"))</f>
        <v/>
      </c>
      <c r="H48" s="17">
        <f>IF($A48="","",COUNTIFS('Réservations'!$D$2:$D$501,$A48,'Réservations'!$E$2:$E$501,"&lt;="&amp;H$3,'Réservations'!$F$2:$F$501,"&gt;"&amp;H$3,'Réservations'!$N$2:$N$501,"&lt;&gt;Annulée"))</f>
        <v/>
      </c>
      <c r="I48" s="17">
        <f>IF($A48="","",COUNTIFS('Réservations'!$D$2:$D$501,$A48,'Réservations'!$E$2:$E$501,"&lt;="&amp;I$3,'Réservations'!$F$2:$F$501,"&gt;"&amp;I$3,'Réservations'!$N$2:$N$501,"&lt;&gt;Annulée"))</f>
        <v/>
      </c>
      <c r="J48" s="17">
        <f>IF($A48="","",COUNTIFS('Réservations'!$D$2:$D$501,$A48,'Réservations'!$E$2:$E$501,"&lt;="&amp;J$3,'Réservations'!$F$2:$F$501,"&gt;"&amp;J$3,'Réservations'!$N$2:$N$501,"&lt;&gt;Annulée"))</f>
        <v/>
      </c>
      <c r="K48" s="17">
        <f>IF($A48="","",COUNTIFS('Réservations'!$D$2:$D$501,$A48,'Réservations'!$E$2:$E$501,"&lt;="&amp;K$3,'Réservations'!$F$2:$F$501,"&gt;"&amp;K$3,'Réservations'!$N$2:$N$501,"&lt;&gt;Annulée"))</f>
        <v/>
      </c>
      <c r="L48" s="17">
        <f>IF($A48="","",COUNTIFS('Réservations'!$D$2:$D$501,$A48,'Réservations'!$E$2:$E$501,"&lt;="&amp;L$3,'Réservations'!$F$2:$F$501,"&gt;"&amp;L$3,'Réservations'!$N$2:$N$501,"&lt;&gt;Annulée"))</f>
        <v/>
      </c>
      <c r="M48" s="17">
        <f>IF($A48="","",COUNTIFS('Réservations'!$D$2:$D$501,$A48,'Réservations'!$E$2:$E$501,"&lt;="&amp;M$3,'Réservations'!$F$2:$F$501,"&gt;"&amp;M$3,'Réservations'!$N$2:$N$501,"&lt;&gt;Annulée"))</f>
        <v/>
      </c>
      <c r="N48" s="17">
        <f>IF($A48="","",COUNTIFS('Réservations'!$D$2:$D$501,$A48,'Réservations'!$E$2:$E$501,"&lt;="&amp;N$3,'Réservations'!$F$2:$F$501,"&gt;"&amp;N$3,'Réservations'!$N$2:$N$501,"&lt;&gt;Annulée"))</f>
        <v/>
      </c>
      <c r="O48" s="17">
        <f>IF($A48="","",COUNTIFS('Réservations'!$D$2:$D$501,$A48,'Réservations'!$E$2:$E$501,"&lt;="&amp;O$3,'Réservations'!$F$2:$F$501,"&gt;"&amp;O$3,'Réservations'!$N$2:$N$501,"&lt;&gt;Annulée"))</f>
        <v/>
      </c>
      <c r="P48" s="17">
        <f>IF($A48="","",COUNTIFS('Réservations'!$D$2:$D$501,$A48,'Réservations'!$E$2:$E$501,"&lt;="&amp;P$3,'Réservations'!$F$2:$F$501,"&gt;"&amp;P$3,'Réservations'!$N$2:$N$501,"&lt;&gt;Annulée"))</f>
        <v/>
      </c>
      <c r="Q48" s="17">
        <f>IF($A48="","",COUNTIFS('Réservations'!$D$2:$D$501,$A48,'Réservations'!$E$2:$E$501,"&lt;="&amp;Q$3,'Réservations'!$F$2:$F$501,"&gt;"&amp;Q$3,'Réservations'!$N$2:$N$501,"&lt;&gt;Annulée"))</f>
        <v/>
      </c>
      <c r="R48" s="17">
        <f>IF($A48="","",COUNTIFS('Réservations'!$D$2:$D$501,$A48,'Réservations'!$E$2:$E$501,"&lt;="&amp;R$3,'Réservations'!$F$2:$F$501,"&gt;"&amp;R$3,'Réservations'!$N$2:$N$501,"&lt;&gt;Annulée"))</f>
        <v/>
      </c>
      <c r="S48" s="17">
        <f>IF($A48="","",COUNTIFS('Réservations'!$D$2:$D$501,$A48,'Réservations'!$E$2:$E$501,"&lt;="&amp;S$3,'Réservations'!$F$2:$F$501,"&gt;"&amp;S$3,'Réservations'!$N$2:$N$501,"&lt;&gt;Annulée"))</f>
        <v/>
      </c>
      <c r="T48" s="17">
        <f>IF($A48="","",COUNTIFS('Réservations'!$D$2:$D$501,$A48,'Réservations'!$E$2:$E$501,"&lt;="&amp;T$3,'Réservations'!$F$2:$F$501,"&gt;"&amp;T$3,'Réservations'!$N$2:$N$501,"&lt;&gt;Annulée"))</f>
        <v/>
      </c>
      <c r="U48" s="17">
        <f>IF($A48="","",COUNTIFS('Réservations'!$D$2:$D$501,$A48,'Réservations'!$E$2:$E$501,"&lt;="&amp;U$3,'Réservations'!$F$2:$F$501,"&gt;"&amp;U$3,'Réservations'!$N$2:$N$501,"&lt;&gt;Annulée"))</f>
        <v/>
      </c>
      <c r="V48" s="17">
        <f>IF($A48="","",COUNTIFS('Réservations'!$D$2:$D$501,$A48,'Réservations'!$E$2:$E$501,"&lt;="&amp;V$3,'Réservations'!$F$2:$F$501,"&gt;"&amp;V$3,'Réservations'!$N$2:$N$501,"&lt;&gt;Annulée"))</f>
        <v/>
      </c>
      <c r="W48" s="17">
        <f>IF($A48="","",COUNTIFS('Réservations'!$D$2:$D$501,$A48,'Réservations'!$E$2:$E$501,"&lt;="&amp;W$3,'Réservations'!$F$2:$F$501,"&gt;"&amp;W$3,'Réservations'!$N$2:$N$501,"&lt;&gt;Annulée"))</f>
        <v/>
      </c>
      <c r="X48" s="17">
        <f>IF($A48="","",COUNTIFS('Réservations'!$D$2:$D$501,$A48,'Réservations'!$E$2:$E$501,"&lt;="&amp;X$3,'Réservations'!$F$2:$F$501,"&gt;"&amp;X$3,'Réservations'!$N$2:$N$501,"&lt;&gt;Annulée"))</f>
        <v/>
      </c>
      <c r="Y48" s="17">
        <f>IF($A48="","",COUNTIFS('Réservations'!$D$2:$D$501,$A48,'Réservations'!$E$2:$E$501,"&lt;="&amp;Y$3,'Réservations'!$F$2:$F$501,"&gt;"&amp;Y$3,'Réservations'!$N$2:$N$501,"&lt;&gt;Annulée"))</f>
        <v/>
      </c>
      <c r="Z48" s="17">
        <f>IF($A48="","",COUNTIFS('Réservations'!$D$2:$D$501,$A48,'Réservations'!$E$2:$E$501,"&lt;="&amp;Z$3,'Réservations'!$F$2:$F$501,"&gt;"&amp;Z$3,'Réservations'!$N$2:$N$501,"&lt;&gt;Annulée"))</f>
        <v/>
      </c>
      <c r="AA48" s="17">
        <f>IF($A48="","",COUNTIFS('Réservations'!$D$2:$D$501,$A48,'Réservations'!$E$2:$E$501,"&lt;="&amp;AA$3,'Réservations'!$F$2:$F$501,"&gt;"&amp;AA$3,'Réservations'!$N$2:$N$501,"&lt;&gt;Annulée"))</f>
        <v/>
      </c>
      <c r="AB48" s="17">
        <f>IF($A48="","",COUNTIFS('Réservations'!$D$2:$D$501,$A48,'Réservations'!$E$2:$E$501,"&lt;="&amp;AB$3,'Réservations'!$F$2:$F$501,"&gt;"&amp;AB$3,'Réservations'!$N$2:$N$501,"&lt;&gt;Annulée"))</f>
        <v/>
      </c>
      <c r="AC48" s="17">
        <f>IF($A48="","",COUNTIFS('Réservations'!$D$2:$D$501,$A48,'Réservations'!$E$2:$E$501,"&lt;="&amp;AC$3,'Réservations'!$F$2:$F$501,"&gt;"&amp;AC$3,'Réservations'!$N$2:$N$501,"&lt;&gt;Annulée"))</f>
        <v/>
      </c>
      <c r="AD48" s="17">
        <f>IF($A48="","",COUNTIFS('Réservations'!$D$2:$D$501,$A48,'Réservations'!$E$2:$E$501,"&lt;="&amp;AD$3,'Réservations'!$F$2:$F$501,"&gt;"&amp;AD$3,'Réservations'!$N$2:$N$501,"&lt;&gt;Annulée"))</f>
        <v/>
      </c>
      <c r="AE48" s="17">
        <f>IF($A48="","",COUNTIFS('Réservations'!$D$2:$D$501,$A48,'Réservations'!$E$2:$E$501,"&lt;="&amp;AE$3,'Réservations'!$F$2:$F$501,"&gt;"&amp;AE$3,'Réservations'!$N$2:$N$501,"&lt;&gt;Annulée"))</f>
        <v/>
      </c>
      <c r="AF48" s="17">
        <f>IF($A48="","",COUNTIFS('Réservations'!$D$2:$D$501,$A48,'Réservations'!$E$2:$E$501,"&lt;="&amp;AF$3,'Réservations'!$F$2:$F$501,"&gt;"&amp;AF$3,'Réservations'!$N$2:$N$501,"&lt;&gt;Annulée"))</f>
        <v/>
      </c>
    </row>
    <row r="49">
      <c r="A49" s="16">
        <f>IF('Chambres'!A47="","",'Chambres'!A47)</f>
        <v/>
      </c>
      <c r="B49" s="17">
        <f>IF($A49="","",COUNTIFS('Réservations'!$D$2:$D$501,$A49,'Réservations'!$E$2:$E$501,"&lt;="&amp;B$3,'Réservations'!$F$2:$F$501,"&gt;"&amp;B$3,'Réservations'!$N$2:$N$501,"&lt;&gt;Annulée"))</f>
        <v/>
      </c>
      <c r="C49" s="17">
        <f>IF($A49="","",COUNTIFS('Réservations'!$D$2:$D$501,$A49,'Réservations'!$E$2:$E$501,"&lt;="&amp;C$3,'Réservations'!$F$2:$F$501,"&gt;"&amp;C$3,'Réservations'!$N$2:$N$501,"&lt;&gt;Annulée"))</f>
        <v/>
      </c>
      <c r="D49" s="17">
        <f>IF($A49="","",COUNTIFS('Réservations'!$D$2:$D$501,$A49,'Réservations'!$E$2:$E$501,"&lt;="&amp;D$3,'Réservations'!$F$2:$F$501,"&gt;"&amp;D$3,'Réservations'!$N$2:$N$501,"&lt;&gt;Annulée"))</f>
        <v/>
      </c>
      <c r="E49" s="17">
        <f>IF($A49="","",COUNTIFS('Réservations'!$D$2:$D$501,$A49,'Réservations'!$E$2:$E$501,"&lt;="&amp;E$3,'Réservations'!$F$2:$F$501,"&gt;"&amp;E$3,'Réservations'!$N$2:$N$501,"&lt;&gt;Annulée"))</f>
        <v/>
      </c>
      <c r="F49" s="17">
        <f>IF($A49="","",COUNTIFS('Réservations'!$D$2:$D$501,$A49,'Réservations'!$E$2:$E$501,"&lt;="&amp;F$3,'Réservations'!$F$2:$F$501,"&gt;"&amp;F$3,'Réservations'!$N$2:$N$501,"&lt;&gt;Annulée"))</f>
        <v/>
      </c>
      <c r="G49" s="17">
        <f>IF($A49="","",COUNTIFS('Réservations'!$D$2:$D$501,$A49,'Réservations'!$E$2:$E$501,"&lt;="&amp;G$3,'Réservations'!$F$2:$F$501,"&gt;"&amp;G$3,'Réservations'!$N$2:$N$501,"&lt;&gt;Annulée"))</f>
        <v/>
      </c>
      <c r="H49" s="17">
        <f>IF($A49="","",COUNTIFS('Réservations'!$D$2:$D$501,$A49,'Réservations'!$E$2:$E$501,"&lt;="&amp;H$3,'Réservations'!$F$2:$F$501,"&gt;"&amp;H$3,'Réservations'!$N$2:$N$501,"&lt;&gt;Annulée"))</f>
        <v/>
      </c>
      <c r="I49" s="17">
        <f>IF($A49="","",COUNTIFS('Réservations'!$D$2:$D$501,$A49,'Réservations'!$E$2:$E$501,"&lt;="&amp;I$3,'Réservations'!$F$2:$F$501,"&gt;"&amp;I$3,'Réservations'!$N$2:$N$501,"&lt;&gt;Annulée"))</f>
        <v/>
      </c>
      <c r="J49" s="17">
        <f>IF($A49="","",COUNTIFS('Réservations'!$D$2:$D$501,$A49,'Réservations'!$E$2:$E$501,"&lt;="&amp;J$3,'Réservations'!$F$2:$F$501,"&gt;"&amp;J$3,'Réservations'!$N$2:$N$501,"&lt;&gt;Annulée"))</f>
        <v/>
      </c>
      <c r="K49" s="17">
        <f>IF($A49="","",COUNTIFS('Réservations'!$D$2:$D$501,$A49,'Réservations'!$E$2:$E$501,"&lt;="&amp;K$3,'Réservations'!$F$2:$F$501,"&gt;"&amp;K$3,'Réservations'!$N$2:$N$501,"&lt;&gt;Annulée"))</f>
        <v/>
      </c>
      <c r="L49" s="17">
        <f>IF($A49="","",COUNTIFS('Réservations'!$D$2:$D$501,$A49,'Réservations'!$E$2:$E$501,"&lt;="&amp;L$3,'Réservations'!$F$2:$F$501,"&gt;"&amp;L$3,'Réservations'!$N$2:$N$501,"&lt;&gt;Annulée"))</f>
        <v/>
      </c>
      <c r="M49" s="17">
        <f>IF($A49="","",COUNTIFS('Réservations'!$D$2:$D$501,$A49,'Réservations'!$E$2:$E$501,"&lt;="&amp;M$3,'Réservations'!$F$2:$F$501,"&gt;"&amp;M$3,'Réservations'!$N$2:$N$501,"&lt;&gt;Annulée"))</f>
        <v/>
      </c>
      <c r="N49" s="17">
        <f>IF($A49="","",COUNTIFS('Réservations'!$D$2:$D$501,$A49,'Réservations'!$E$2:$E$501,"&lt;="&amp;N$3,'Réservations'!$F$2:$F$501,"&gt;"&amp;N$3,'Réservations'!$N$2:$N$501,"&lt;&gt;Annulée"))</f>
        <v/>
      </c>
      <c r="O49" s="17">
        <f>IF($A49="","",COUNTIFS('Réservations'!$D$2:$D$501,$A49,'Réservations'!$E$2:$E$501,"&lt;="&amp;O$3,'Réservations'!$F$2:$F$501,"&gt;"&amp;O$3,'Réservations'!$N$2:$N$501,"&lt;&gt;Annulée"))</f>
        <v/>
      </c>
      <c r="P49" s="17">
        <f>IF($A49="","",COUNTIFS('Réservations'!$D$2:$D$501,$A49,'Réservations'!$E$2:$E$501,"&lt;="&amp;P$3,'Réservations'!$F$2:$F$501,"&gt;"&amp;P$3,'Réservations'!$N$2:$N$501,"&lt;&gt;Annulée"))</f>
        <v/>
      </c>
      <c r="Q49" s="17">
        <f>IF($A49="","",COUNTIFS('Réservations'!$D$2:$D$501,$A49,'Réservations'!$E$2:$E$501,"&lt;="&amp;Q$3,'Réservations'!$F$2:$F$501,"&gt;"&amp;Q$3,'Réservations'!$N$2:$N$501,"&lt;&gt;Annulée"))</f>
        <v/>
      </c>
      <c r="R49" s="17">
        <f>IF($A49="","",COUNTIFS('Réservations'!$D$2:$D$501,$A49,'Réservations'!$E$2:$E$501,"&lt;="&amp;R$3,'Réservations'!$F$2:$F$501,"&gt;"&amp;R$3,'Réservations'!$N$2:$N$501,"&lt;&gt;Annulée"))</f>
        <v/>
      </c>
      <c r="S49" s="17">
        <f>IF($A49="","",COUNTIFS('Réservations'!$D$2:$D$501,$A49,'Réservations'!$E$2:$E$501,"&lt;="&amp;S$3,'Réservations'!$F$2:$F$501,"&gt;"&amp;S$3,'Réservations'!$N$2:$N$501,"&lt;&gt;Annulée"))</f>
        <v/>
      </c>
      <c r="T49" s="17">
        <f>IF($A49="","",COUNTIFS('Réservations'!$D$2:$D$501,$A49,'Réservations'!$E$2:$E$501,"&lt;="&amp;T$3,'Réservations'!$F$2:$F$501,"&gt;"&amp;T$3,'Réservations'!$N$2:$N$501,"&lt;&gt;Annulée"))</f>
        <v/>
      </c>
      <c r="U49" s="17">
        <f>IF($A49="","",COUNTIFS('Réservations'!$D$2:$D$501,$A49,'Réservations'!$E$2:$E$501,"&lt;="&amp;U$3,'Réservations'!$F$2:$F$501,"&gt;"&amp;U$3,'Réservations'!$N$2:$N$501,"&lt;&gt;Annulée"))</f>
        <v/>
      </c>
      <c r="V49" s="17">
        <f>IF($A49="","",COUNTIFS('Réservations'!$D$2:$D$501,$A49,'Réservations'!$E$2:$E$501,"&lt;="&amp;V$3,'Réservations'!$F$2:$F$501,"&gt;"&amp;V$3,'Réservations'!$N$2:$N$501,"&lt;&gt;Annulée"))</f>
        <v/>
      </c>
      <c r="W49" s="17">
        <f>IF($A49="","",COUNTIFS('Réservations'!$D$2:$D$501,$A49,'Réservations'!$E$2:$E$501,"&lt;="&amp;W$3,'Réservations'!$F$2:$F$501,"&gt;"&amp;W$3,'Réservations'!$N$2:$N$501,"&lt;&gt;Annulée"))</f>
        <v/>
      </c>
      <c r="X49" s="17">
        <f>IF($A49="","",COUNTIFS('Réservations'!$D$2:$D$501,$A49,'Réservations'!$E$2:$E$501,"&lt;="&amp;X$3,'Réservations'!$F$2:$F$501,"&gt;"&amp;X$3,'Réservations'!$N$2:$N$501,"&lt;&gt;Annulée"))</f>
        <v/>
      </c>
      <c r="Y49" s="17">
        <f>IF($A49="","",COUNTIFS('Réservations'!$D$2:$D$501,$A49,'Réservations'!$E$2:$E$501,"&lt;="&amp;Y$3,'Réservations'!$F$2:$F$501,"&gt;"&amp;Y$3,'Réservations'!$N$2:$N$501,"&lt;&gt;Annulée"))</f>
        <v/>
      </c>
      <c r="Z49" s="17">
        <f>IF($A49="","",COUNTIFS('Réservations'!$D$2:$D$501,$A49,'Réservations'!$E$2:$E$501,"&lt;="&amp;Z$3,'Réservations'!$F$2:$F$501,"&gt;"&amp;Z$3,'Réservations'!$N$2:$N$501,"&lt;&gt;Annulée"))</f>
        <v/>
      </c>
      <c r="AA49" s="17">
        <f>IF($A49="","",COUNTIFS('Réservations'!$D$2:$D$501,$A49,'Réservations'!$E$2:$E$501,"&lt;="&amp;AA$3,'Réservations'!$F$2:$F$501,"&gt;"&amp;AA$3,'Réservations'!$N$2:$N$501,"&lt;&gt;Annulée"))</f>
        <v/>
      </c>
      <c r="AB49" s="17">
        <f>IF($A49="","",COUNTIFS('Réservations'!$D$2:$D$501,$A49,'Réservations'!$E$2:$E$501,"&lt;="&amp;AB$3,'Réservations'!$F$2:$F$501,"&gt;"&amp;AB$3,'Réservations'!$N$2:$N$501,"&lt;&gt;Annulée"))</f>
        <v/>
      </c>
      <c r="AC49" s="17">
        <f>IF($A49="","",COUNTIFS('Réservations'!$D$2:$D$501,$A49,'Réservations'!$E$2:$E$501,"&lt;="&amp;AC$3,'Réservations'!$F$2:$F$501,"&gt;"&amp;AC$3,'Réservations'!$N$2:$N$501,"&lt;&gt;Annulée"))</f>
        <v/>
      </c>
      <c r="AD49" s="17">
        <f>IF($A49="","",COUNTIFS('Réservations'!$D$2:$D$501,$A49,'Réservations'!$E$2:$E$501,"&lt;="&amp;AD$3,'Réservations'!$F$2:$F$501,"&gt;"&amp;AD$3,'Réservations'!$N$2:$N$501,"&lt;&gt;Annulée"))</f>
        <v/>
      </c>
      <c r="AE49" s="17">
        <f>IF($A49="","",COUNTIFS('Réservations'!$D$2:$D$501,$A49,'Réservations'!$E$2:$E$501,"&lt;="&amp;AE$3,'Réservations'!$F$2:$F$501,"&gt;"&amp;AE$3,'Réservations'!$N$2:$N$501,"&lt;&gt;Annulée"))</f>
        <v/>
      </c>
      <c r="AF49" s="17">
        <f>IF($A49="","",COUNTIFS('Réservations'!$D$2:$D$501,$A49,'Réservations'!$E$2:$E$501,"&lt;="&amp;AF$3,'Réservations'!$F$2:$F$501,"&gt;"&amp;AF$3,'Réservations'!$N$2:$N$501,"&lt;&gt;Annulée"))</f>
        <v/>
      </c>
    </row>
    <row r="50">
      <c r="A50" s="16">
        <f>IF('Chambres'!A48="","",'Chambres'!A48)</f>
        <v/>
      </c>
      <c r="B50" s="17">
        <f>IF($A50="","",COUNTIFS('Réservations'!$D$2:$D$501,$A50,'Réservations'!$E$2:$E$501,"&lt;="&amp;B$3,'Réservations'!$F$2:$F$501,"&gt;"&amp;B$3,'Réservations'!$N$2:$N$501,"&lt;&gt;Annulée"))</f>
        <v/>
      </c>
      <c r="C50" s="17">
        <f>IF($A50="","",COUNTIFS('Réservations'!$D$2:$D$501,$A50,'Réservations'!$E$2:$E$501,"&lt;="&amp;C$3,'Réservations'!$F$2:$F$501,"&gt;"&amp;C$3,'Réservations'!$N$2:$N$501,"&lt;&gt;Annulée"))</f>
        <v/>
      </c>
      <c r="D50" s="17">
        <f>IF($A50="","",COUNTIFS('Réservations'!$D$2:$D$501,$A50,'Réservations'!$E$2:$E$501,"&lt;="&amp;D$3,'Réservations'!$F$2:$F$501,"&gt;"&amp;D$3,'Réservations'!$N$2:$N$501,"&lt;&gt;Annulée"))</f>
        <v/>
      </c>
      <c r="E50" s="17">
        <f>IF($A50="","",COUNTIFS('Réservations'!$D$2:$D$501,$A50,'Réservations'!$E$2:$E$501,"&lt;="&amp;E$3,'Réservations'!$F$2:$F$501,"&gt;"&amp;E$3,'Réservations'!$N$2:$N$501,"&lt;&gt;Annulée"))</f>
        <v/>
      </c>
      <c r="F50" s="17">
        <f>IF($A50="","",COUNTIFS('Réservations'!$D$2:$D$501,$A50,'Réservations'!$E$2:$E$501,"&lt;="&amp;F$3,'Réservations'!$F$2:$F$501,"&gt;"&amp;F$3,'Réservations'!$N$2:$N$501,"&lt;&gt;Annulée"))</f>
        <v/>
      </c>
      <c r="G50" s="17">
        <f>IF($A50="","",COUNTIFS('Réservations'!$D$2:$D$501,$A50,'Réservations'!$E$2:$E$501,"&lt;="&amp;G$3,'Réservations'!$F$2:$F$501,"&gt;"&amp;G$3,'Réservations'!$N$2:$N$501,"&lt;&gt;Annulée"))</f>
        <v/>
      </c>
      <c r="H50" s="17">
        <f>IF($A50="","",COUNTIFS('Réservations'!$D$2:$D$501,$A50,'Réservations'!$E$2:$E$501,"&lt;="&amp;H$3,'Réservations'!$F$2:$F$501,"&gt;"&amp;H$3,'Réservations'!$N$2:$N$501,"&lt;&gt;Annulée"))</f>
        <v/>
      </c>
      <c r="I50" s="17">
        <f>IF($A50="","",COUNTIFS('Réservations'!$D$2:$D$501,$A50,'Réservations'!$E$2:$E$501,"&lt;="&amp;I$3,'Réservations'!$F$2:$F$501,"&gt;"&amp;I$3,'Réservations'!$N$2:$N$501,"&lt;&gt;Annulée"))</f>
        <v/>
      </c>
      <c r="J50" s="17">
        <f>IF($A50="","",COUNTIFS('Réservations'!$D$2:$D$501,$A50,'Réservations'!$E$2:$E$501,"&lt;="&amp;J$3,'Réservations'!$F$2:$F$501,"&gt;"&amp;J$3,'Réservations'!$N$2:$N$501,"&lt;&gt;Annulée"))</f>
        <v/>
      </c>
      <c r="K50" s="17">
        <f>IF($A50="","",COUNTIFS('Réservations'!$D$2:$D$501,$A50,'Réservations'!$E$2:$E$501,"&lt;="&amp;K$3,'Réservations'!$F$2:$F$501,"&gt;"&amp;K$3,'Réservations'!$N$2:$N$501,"&lt;&gt;Annulée"))</f>
        <v/>
      </c>
      <c r="L50" s="17">
        <f>IF($A50="","",COUNTIFS('Réservations'!$D$2:$D$501,$A50,'Réservations'!$E$2:$E$501,"&lt;="&amp;L$3,'Réservations'!$F$2:$F$501,"&gt;"&amp;L$3,'Réservations'!$N$2:$N$501,"&lt;&gt;Annulée"))</f>
        <v/>
      </c>
      <c r="M50" s="17">
        <f>IF($A50="","",COUNTIFS('Réservations'!$D$2:$D$501,$A50,'Réservations'!$E$2:$E$501,"&lt;="&amp;M$3,'Réservations'!$F$2:$F$501,"&gt;"&amp;M$3,'Réservations'!$N$2:$N$501,"&lt;&gt;Annulée"))</f>
        <v/>
      </c>
      <c r="N50" s="17">
        <f>IF($A50="","",COUNTIFS('Réservations'!$D$2:$D$501,$A50,'Réservations'!$E$2:$E$501,"&lt;="&amp;N$3,'Réservations'!$F$2:$F$501,"&gt;"&amp;N$3,'Réservations'!$N$2:$N$501,"&lt;&gt;Annulée"))</f>
        <v/>
      </c>
      <c r="O50" s="17">
        <f>IF($A50="","",COUNTIFS('Réservations'!$D$2:$D$501,$A50,'Réservations'!$E$2:$E$501,"&lt;="&amp;O$3,'Réservations'!$F$2:$F$501,"&gt;"&amp;O$3,'Réservations'!$N$2:$N$501,"&lt;&gt;Annulée"))</f>
        <v/>
      </c>
      <c r="P50" s="17">
        <f>IF($A50="","",COUNTIFS('Réservations'!$D$2:$D$501,$A50,'Réservations'!$E$2:$E$501,"&lt;="&amp;P$3,'Réservations'!$F$2:$F$501,"&gt;"&amp;P$3,'Réservations'!$N$2:$N$501,"&lt;&gt;Annulée"))</f>
        <v/>
      </c>
      <c r="Q50" s="17">
        <f>IF($A50="","",COUNTIFS('Réservations'!$D$2:$D$501,$A50,'Réservations'!$E$2:$E$501,"&lt;="&amp;Q$3,'Réservations'!$F$2:$F$501,"&gt;"&amp;Q$3,'Réservations'!$N$2:$N$501,"&lt;&gt;Annulée"))</f>
        <v/>
      </c>
      <c r="R50" s="17">
        <f>IF($A50="","",COUNTIFS('Réservations'!$D$2:$D$501,$A50,'Réservations'!$E$2:$E$501,"&lt;="&amp;R$3,'Réservations'!$F$2:$F$501,"&gt;"&amp;R$3,'Réservations'!$N$2:$N$501,"&lt;&gt;Annulée"))</f>
        <v/>
      </c>
      <c r="S50" s="17">
        <f>IF($A50="","",COUNTIFS('Réservations'!$D$2:$D$501,$A50,'Réservations'!$E$2:$E$501,"&lt;="&amp;S$3,'Réservations'!$F$2:$F$501,"&gt;"&amp;S$3,'Réservations'!$N$2:$N$501,"&lt;&gt;Annulée"))</f>
        <v/>
      </c>
      <c r="T50" s="17">
        <f>IF($A50="","",COUNTIFS('Réservations'!$D$2:$D$501,$A50,'Réservations'!$E$2:$E$501,"&lt;="&amp;T$3,'Réservations'!$F$2:$F$501,"&gt;"&amp;T$3,'Réservations'!$N$2:$N$501,"&lt;&gt;Annulée"))</f>
        <v/>
      </c>
      <c r="U50" s="17">
        <f>IF($A50="","",COUNTIFS('Réservations'!$D$2:$D$501,$A50,'Réservations'!$E$2:$E$501,"&lt;="&amp;U$3,'Réservations'!$F$2:$F$501,"&gt;"&amp;U$3,'Réservations'!$N$2:$N$501,"&lt;&gt;Annulée"))</f>
        <v/>
      </c>
      <c r="V50" s="17">
        <f>IF($A50="","",COUNTIFS('Réservations'!$D$2:$D$501,$A50,'Réservations'!$E$2:$E$501,"&lt;="&amp;V$3,'Réservations'!$F$2:$F$501,"&gt;"&amp;V$3,'Réservations'!$N$2:$N$501,"&lt;&gt;Annulée"))</f>
        <v/>
      </c>
      <c r="W50" s="17">
        <f>IF($A50="","",COUNTIFS('Réservations'!$D$2:$D$501,$A50,'Réservations'!$E$2:$E$501,"&lt;="&amp;W$3,'Réservations'!$F$2:$F$501,"&gt;"&amp;W$3,'Réservations'!$N$2:$N$501,"&lt;&gt;Annulée"))</f>
        <v/>
      </c>
      <c r="X50" s="17">
        <f>IF($A50="","",COUNTIFS('Réservations'!$D$2:$D$501,$A50,'Réservations'!$E$2:$E$501,"&lt;="&amp;X$3,'Réservations'!$F$2:$F$501,"&gt;"&amp;X$3,'Réservations'!$N$2:$N$501,"&lt;&gt;Annulée"))</f>
        <v/>
      </c>
      <c r="Y50" s="17">
        <f>IF($A50="","",COUNTIFS('Réservations'!$D$2:$D$501,$A50,'Réservations'!$E$2:$E$501,"&lt;="&amp;Y$3,'Réservations'!$F$2:$F$501,"&gt;"&amp;Y$3,'Réservations'!$N$2:$N$501,"&lt;&gt;Annulée"))</f>
        <v/>
      </c>
      <c r="Z50" s="17">
        <f>IF($A50="","",COUNTIFS('Réservations'!$D$2:$D$501,$A50,'Réservations'!$E$2:$E$501,"&lt;="&amp;Z$3,'Réservations'!$F$2:$F$501,"&gt;"&amp;Z$3,'Réservations'!$N$2:$N$501,"&lt;&gt;Annulée"))</f>
        <v/>
      </c>
      <c r="AA50" s="17">
        <f>IF($A50="","",COUNTIFS('Réservations'!$D$2:$D$501,$A50,'Réservations'!$E$2:$E$501,"&lt;="&amp;AA$3,'Réservations'!$F$2:$F$501,"&gt;"&amp;AA$3,'Réservations'!$N$2:$N$501,"&lt;&gt;Annulée"))</f>
        <v/>
      </c>
      <c r="AB50" s="17">
        <f>IF($A50="","",COUNTIFS('Réservations'!$D$2:$D$501,$A50,'Réservations'!$E$2:$E$501,"&lt;="&amp;AB$3,'Réservations'!$F$2:$F$501,"&gt;"&amp;AB$3,'Réservations'!$N$2:$N$501,"&lt;&gt;Annulée"))</f>
        <v/>
      </c>
      <c r="AC50" s="17">
        <f>IF($A50="","",COUNTIFS('Réservations'!$D$2:$D$501,$A50,'Réservations'!$E$2:$E$501,"&lt;="&amp;AC$3,'Réservations'!$F$2:$F$501,"&gt;"&amp;AC$3,'Réservations'!$N$2:$N$501,"&lt;&gt;Annulée"))</f>
        <v/>
      </c>
      <c r="AD50" s="17">
        <f>IF($A50="","",COUNTIFS('Réservations'!$D$2:$D$501,$A50,'Réservations'!$E$2:$E$501,"&lt;="&amp;AD$3,'Réservations'!$F$2:$F$501,"&gt;"&amp;AD$3,'Réservations'!$N$2:$N$501,"&lt;&gt;Annulée"))</f>
        <v/>
      </c>
      <c r="AE50" s="17">
        <f>IF($A50="","",COUNTIFS('Réservations'!$D$2:$D$501,$A50,'Réservations'!$E$2:$E$501,"&lt;="&amp;AE$3,'Réservations'!$F$2:$F$501,"&gt;"&amp;AE$3,'Réservations'!$N$2:$N$501,"&lt;&gt;Annulée"))</f>
        <v/>
      </c>
      <c r="AF50" s="17">
        <f>IF($A50="","",COUNTIFS('Réservations'!$D$2:$D$501,$A50,'Réservations'!$E$2:$E$501,"&lt;="&amp;AF$3,'Réservations'!$F$2:$F$501,"&gt;"&amp;AF$3,'Réservations'!$N$2:$N$501,"&lt;&gt;Annulée"))</f>
        <v/>
      </c>
    </row>
    <row r="51">
      <c r="A51" s="16">
        <f>IF('Chambres'!A49="","",'Chambres'!A49)</f>
        <v/>
      </c>
      <c r="B51" s="17">
        <f>IF($A51="","",COUNTIFS('Réservations'!$D$2:$D$501,$A51,'Réservations'!$E$2:$E$501,"&lt;="&amp;B$3,'Réservations'!$F$2:$F$501,"&gt;"&amp;B$3,'Réservations'!$N$2:$N$501,"&lt;&gt;Annulée"))</f>
        <v/>
      </c>
      <c r="C51" s="17">
        <f>IF($A51="","",COUNTIFS('Réservations'!$D$2:$D$501,$A51,'Réservations'!$E$2:$E$501,"&lt;="&amp;C$3,'Réservations'!$F$2:$F$501,"&gt;"&amp;C$3,'Réservations'!$N$2:$N$501,"&lt;&gt;Annulée"))</f>
        <v/>
      </c>
      <c r="D51" s="17">
        <f>IF($A51="","",COUNTIFS('Réservations'!$D$2:$D$501,$A51,'Réservations'!$E$2:$E$501,"&lt;="&amp;D$3,'Réservations'!$F$2:$F$501,"&gt;"&amp;D$3,'Réservations'!$N$2:$N$501,"&lt;&gt;Annulée"))</f>
        <v/>
      </c>
      <c r="E51" s="17">
        <f>IF($A51="","",COUNTIFS('Réservations'!$D$2:$D$501,$A51,'Réservations'!$E$2:$E$501,"&lt;="&amp;E$3,'Réservations'!$F$2:$F$501,"&gt;"&amp;E$3,'Réservations'!$N$2:$N$501,"&lt;&gt;Annulée"))</f>
        <v/>
      </c>
      <c r="F51" s="17">
        <f>IF($A51="","",COUNTIFS('Réservations'!$D$2:$D$501,$A51,'Réservations'!$E$2:$E$501,"&lt;="&amp;F$3,'Réservations'!$F$2:$F$501,"&gt;"&amp;F$3,'Réservations'!$N$2:$N$501,"&lt;&gt;Annulée"))</f>
        <v/>
      </c>
      <c r="G51" s="17">
        <f>IF($A51="","",COUNTIFS('Réservations'!$D$2:$D$501,$A51,'Réservations'!$E$2:$E$501,"&lt;="&amp;G$3,'Réservations'!$F$2:$F$501,"&gt;"&amp;G$3,'Réservations'!$N$2:$N$501,"&lt;&gt;Annulée"))</f>
        <v/>
      </c>
      <c r="H51" s="17">
        <f>IF($A51="","",COUNTIFS('Réservations'!$D$2:$D$501,$A51,'Réservations'!$E$2:$E$501,"&lt;="&amp;H$3,'Réservations'!$F$2:$F$501,"&gt;"&amp;H$3,'Réservations'!$N$2:$N$501,"&lt;&gt;Annulée"))</f>
        <v/>
      </c>
      <c r="I51" s="17">
        <f>IF($A51="","",COUNTIFS('Réservations'!$D$2:$D$501,$A51,'Réservations'!$E$2:$E$501,"&lt;="&amp;I$3,'Réservations'!$F$2:$F$501,"&gt;"&amp;I$3,'Réservations'!$N$2:$N$501,"&lt;&gt;Annulée"))</f>
        <v/>
      </c>
      <c r="J51" s="17">
        <f>IF($A51="","",COUNTIFS('Réservations'!$D$2:$D$501,$A51,'Réservations'!$E$2:$E$501,"&lt;="&amp;J$3,'Réservations'!$F$2:$F$501,"&gt;"&amp;J$3,'Réservations'!$N$2:$N$501,"&lt;&gt;Annulée"))</f>
        <v/>
      </c>
      <c r="K51" s="17">
        <f>IF($A51="","",COUNTIFS('Réservations'!$D$2:$D$501,$A51,'Réservations'!$E$2:$E$501,"&lt;="&amp;K$3,'Réservations'!$F$2:$F$501,"&gt;"&amp;K$3,'Réservations'!$N$2:$N$501,"&lt;&gt;Annulée"))</f>
        <v/>
      </c>
      <c r="L51" s="17">
        <f>IF($A51="","",COUNTIFS('Réservations'!$D$2:$D$501,$A51,'Réservations'!$E$2:$E$501,"&lt;="&amp;L$3,'Réservations'!$F$2:$F$501,"&gt;"&amp;L$3,'Réservations'!$N$2:$N$501,"&lt;&gt;Annulée"))</f>
        <v/>
      </c>
      <c r="M51" s="17">
        <f>IF($A51="","",COUNTIFS('Réservations'!$D$2:$D$501,$A51,'Réservations'!$E$2:$E$501,"&lt;="&amp;M$3,'Réservations'!$F$2:$F$501,"&gt;"&amp;M$3,'Réservations'!$N$2:$N$501,"&lt;&gt;Annulée"))</f>
        <v/>
      </c>
      <c r="N51" s="17">
        <f>IF($A51="","",COUNTIFS('Réservations'!$D$2:$D$501,$A51,'Réservations'!$E$2:$E$501,"&lt;="&amp;N$3,'Réservations'!$F$2:$F$501,"&gt;"&amp;N$3,'Réservations'!$N$2:$N$501,"&lt;&gt;Annulée"))</f>
        <v/>
      </c>
      <c r="O51" s="17">
        <f>IF($A51="","",COUNTIFS('Réservations'!$D$2:$D$501,$A51,'Réservations'!$E$2:$E$501,"&lt;="&amp;O$3,'Réservations'!$F$2:$F$501,"&gt;"&amp;O$3,'Réservations'!$N$2:$N$501,"&lt;&gt;Annulée"))</f>
        <v/>
      </c>
      <c r="P51" s="17">
        <f>IF($A51="","",COUNTIFS('Réservations'!$D$2:$D$501,$A51,'Réservations'!$E$2:$E$501,"&lt;="&amp;P$3,'Réservations'!$F$2:$F$501,"&gt;"&amp;P$3,'Réservations'!$N$2:$N$501,"&lt;&gt;Annulée"))</f>
        <v/>
      </c>
      <c r="Q51" s="17">
        <f>IF($A51="","",COUNTIFS('Réservations'!$D$2:$D$501,$A51,'Réservations'!$E$2:$E$501,"&lt;="&amp;Q$3,'Réservations'!$F$2:$F$501,"&gt;"&amp;Q$3,'Réservations'!$N$2:$N$501,"&lt;&gt;Annulée"))</f>
        <v/>
      </c>
      <c r="R51" s="17">
        <f>IF($A51="","",COUNTIFS('Réservations'!$D$2:$D$501,$A51,'Réservations'!$E$2:$E$501,"&lt;="&amp;R$3,'Réservations'!$F$2:$F$501,"&gt;"&amp;R$3,'Réservations'!$N$2:$N$501,"&lt;&gt;Annulée"))</f>
        <v/>
      </c>
      <c r="S51" s="17">
        <f>IF($A51="","",COUNTIFS('Réservations'!$D$2:$D$501,$A51,'Réservations'!$E$2:$E$501,"&lt;="&amp;S$3,'Réservations'!$F$2:$F$501,"&gt;"&amp;S$3,'Réservations'!$N$2:$N$501,"&lt;&gt;Annulée"))</f>
        <v/>
      </c>
      <c r="T51" s="17">
        <f>IF($A51="","",COUNTIFS('Réservations'!$D$2:$D$501,$A51,'Réservations'!$E$2:$E$501,"&lt;="&amp;T$3,'Réservations'!$F$2:$F$501,"&gt;"&amp;T$3,'Réservations'!$N$2:$N$501,"&lt;&gt;Annulée"))</f>
        <v/>
      </c>
      <c r="U51" s="17">
        <f>IF($A51="","",COUNTIFS('Réservations'!$D$2:$D$501,$A51,'Réservations'!$E$2:$E$501,"&lt;="&amp;U$3,'Réservations'!$F$2:$F$501,"&gt;"&amp;U$3,'Réservations'!$N$2:$N$501,"&lt;&gt;Annulée"))</f>
        <v/>
      </c>
      <c r="V51" s="17">
        <f>IF($A51="","",COUNTIFS('Réservations'!$D$2:$D$501,$A51,'Réservations'!$E$2:$E$501,"&lt;="&amp;V$3,'Réservations'!$F$2:$F$501,"&gt;"&amp;V$3,'Réservations'!$N$2:$N$501,"&lt;&gt;Annulée"))</f>
        <v/>
      </c>
      <c r="W51" s="17">
        <f>IF($A51="","",COUNTIFS('Réservations'!$D$2:$D$501,$A51,'Réservations'!$E$2:$E$501,"&lt;="&amp;W$3,'Réservations'!$F$2:$F$501,"&gt;"&amp;W$3,'Réservations'!$N$2:$N$501,"&lt;&gt;Annulée"))</f>
        <v/>
      </c>
      <c r="X51" s="17">
        <f>IF($A51="","",COUNTIFS('Réservations'!$D$2:$D$501,$A51,'Réservations'!$E$2:$E$501,"&lt;="&amp;X$3,'Réservations'!$F$2:$F$501,"&gt;"&amp;X$3,'Réservations'!$N$2:$N$501,"&lt;&gt;Annulée"))</f>
        <v/>
      </c>
      <c r="Y51" s="17">
        <f>IF($A51="","",COUNTIFS('Réservations'!$D$2:$D$501,$A51,'Réservations'!$E$2:$E$501,"&lt;="&amp;Y$3,'Réservations'!$F$2:$F$501,"&gt;"&amp;Y$3,'Réservations'!$N$2:$N$501,"&lt;&gt;Annulée"))</f>
        <v/>
      </c>
      <c r="Z51" s="17">
        <f>IF($A51="","",COUNTIFS('Réservations'!$D$2:$D$501,$A51,'Réservations'!$E$2:$E$501,"&lt;="&amp;Z$3,'Réservations'!$F$2:$F$501,"&gt;"&amp;Z$3,'Réservations'!$N$2:$N$501,"&lt;&gt;Annulée"))</f>
        <v/>
      </c>
      <c r="AA51" s="17">
        <f>IF($A51="","",COUNTIFS('Réservations'!$D$2:$D$501,$A51,'Réservations'!$E$2:$E$501,"&lt;="&amp;AA$3,'Réservations'!$F$2:$F$501,"&gt;"&amp;AA$3,'Réservations'!$N$2:$N$501,"&lt;&gt;Annulée"))</f>
        <v/>
      </c>
      <c r="AB51" s="17">
        <f>IF($A51="","",COUNTIFS('Réservations'!$D$2:$D$501,$A51,'Réservations'!$E$2:$E$501,"&lt;="&amp;AB$3,'Réservations'!$F$2:$F$501,"&gt;"&amp;AB$3,'Réservations'!$N$2:$N$501,"&lt;&gt;Annulée"))</f>
        <v/>
      </c>
      <c r="AC51" s="17">
        <f>IF($A51="","",COUNTIFS('Réservations'!$D$2:$D$501,$A51,'Réservations'!$E$2:$E$501,"&lt;="&amp;AC$3,'Réservations'!$F$2:$F$501,"&gt;"&amp;AC$3,'Réservations'!$N$2:$N$501,"&lt;&gt;Annulée"))</f>
        <v/>
      </c>
      <c r="AD51" s="17">
        <f>IF($A51="","",COUNTIFS('Réservations'!$D$2:$D$501,$A51,'Réservations'!$E$2:$E$501,"&lt;="&amp;AD$3,'Réservations'!$F$2:$F$501,"&gt;"&amp;AD$3,'Réservations'!$N$2:$N$501,"&lt;&gt;Annulée"))</f>
        <v/>
      </c>
      <c r="AE51" s="17">
        <f>IF($A51="","",COUNTIFS('Réservations'!$D$2:$D$501,$A51,'Réservations'!$E$2:$E$501,"&lt;="&amp;AE$3,'Réservations'!$F$2:$F$501,"&gt;"&amp;AE$3,'Réservations'!$N$2:$N$501,"&lt;&gt;Annulée"))</f>
        <v/>
      </c>
      <c r="AF51" s="17">
        <f>IF($A51="","",COUNTIFS('Réservations'!$D$2:$D$501,$A51,'Réservations'!$E$2:$E$501,"&lt;="&amp;AF$3,'Réservations'!$F$2:$F$501,"&gt;"&amp;AF$3,'Réservations'!$N$2:$N$501,"&lt;&gt;Annulée"))</f>
        <v/>
      </c>
    </row>
    <row r="52">
      <c r="A52" s="16">
        <f>IF('Chambres'!A50="","",'Chambres'!A50)</f>
        <v/>
      </c>
      <c r="B52" s="17">
        <f>IF($A52="","",COUNTIFS('Réservations'!$D$2:$D$501,$A52,'Réservations'!$E$2:$E$501,"&lt;="&amp;B$3,'Réservations'!$F$2:$F$501,"&gt;"&amp;B$3,'Réservations'!$N$2:$N$501,"&lt;&gt;Annulée"))</f>
        <v/>
      </c>
      <c r="C52" s="17">
        <f>IF($A52="","",COUNTIFS('Réservations'!$D$2:$D$501,$A52,'Réservations'!$E$2:$E$501,"&lt;="&amp;C$3,'Réservations'!$F$2:$F$501,"&gt;"&amp;C$3,'Réservations'!$N$2:$N$501,"&lt;&gt;Annulée"))</f>
        <v/>
      </c>
      <c r="D52" s="17">
        <f>IF($A52="","",COUNTIFS('Réservations'!$D$2:$D$501,$A52,'Réservations'!$E$2:$E$501,"&lt;="&amp;D$3,'Réservations'!$F$2:$F$501,"&gt;"&amp;D$3,'Réservations'!$N$2:$N$501,"&lt;&gt;Annulée"))</f>
        <v/>
      </c>
      <c r="E52" s="17">
        <f>IF($A52="","",COUNTIFS('Réservations'!$D$2:$D$501,$A52,'Réservations'!$E$2:$E$501,"&lt;="&amp;E$3,'Réservations'!$F$2:$F$501,"&gt;"&amp;E$3,'Réservations'!$N$2:$N$501,"&lt;&gt;Annulée"))</f>
        <v/>
      </c>
      <c r="F52" s="17">
        <f>IF($A52="","",COUNTIFS('Réservations'!$D$2:$D$501,$A52,'Réservations'!$E$2:$E$501,"&lt;="&amp;F$3,'Réservations'!$F$2:$F$501,"&gt;"&amp;F$3,'Réservations'!$N$2:$N$501,"&lt;&gt;Annulée"))</f>
        <v/>
      </c>
      <c r="G52" s="17">
        <f>IF($A52="","",COUNTIFS('Réservations'!$D$2:$D$501,$A52,'Réservations'!$E$2:$E$501,"&lt;="&amp;G$3,'Réservations'!$F$2:$F$501,"&gt;"&amp;G$3,'Réservations'!$N$2:$N$501,"&lt;&gt;Annulée"))</f>
        <v/>
      </c>
      <c r="H52" s="17">
        <f>IF($A52="","",COUNTIFS('Réservations'!$D$2:$D$501,$A52,'Réservations'!$E$2:$E$501,"&lt;="&amp;H$3,'Réservations'!$F$2:$F$501,"&gt;"&amp;H$3,'Réservations'!$N$2:$N$501,"&lt;&gt;Annulée"))</f>
        <v/>
      </c>
      <c r="I52" s="17">
        <f>IF($A52="","",COUNTIFS('Réservations'!$D$2:$D$501,$A52,'Réservations'!$E$2:$E$501,"&lt;="&amp;I$3,'Réservations'!$F$2:$F$501,"&gt;"&amp;I$3,'Réservations'!$N$2:$N$501,"&lt;&gt;Annulée"))</f>
        <v/>
      </c>
      <c r="J52" s="17">
        <f>IF($A52="","",COUNTIFS('Réservations'!$D$2:$D$501,$A52,'Réservations'!$E$2:$E$501,"&lt;="&amp;J$3,'Réservations'!$F$2:$F$501,"&gt;"&amp;J$3,'Réservations'!$N$2:$N$501,"&lt;&gt;Annulée"))</f>
        <v/>
      </c>
      <c r="K52" s="17">
        <f>IF($A52="","",COUNTIFS('Réservations'!$D$2:$D$501,$A52,'Réservations'!$E$2:$E$501,"&lt;="&amp;K$3,'Réservations'!$F$2:$F$501,"&gt;"&amp;K$3,'Réservations'!$N$2:$N$501,"&lt;&gt;Annulée"))</f>
        <v/>
      </c>
      <c r="L52" s="17">
        <f>IF($A52="","",COUNTIFS('Réservations'!$D$2:$D$501,$A52,'Réservations'!$E$2:$E$501,"&lt;="&amp;L$3,'Réservations'!$F$2:$F$501,"&gt;"&amp;L$3,'Réservations'!$N$2:$N$501,"&lt;&gt;Annulée"))</f>
        <v/>
      </c>
      <c r="M52" s="17">
        <f>IF($A52="","",COUNTIFS('Réservations'!$D$2:$D$501,$A52,'Réservations'!$E$2:$E$501,"&lt;="&amp;M$3,'Réservations'!$F$2:$F$501,"&gt;"&amp;M$3,'Réservations'!$N$2:$N$501,"&lt;&gt;Annulée"))</f>
        <v/>
      </c>
      <c r="N52" s="17">
        <f>IF($A52="","",COUNTIFS('Réservations'!$D$2:$D$501,$A52,'Réservations'!$E$2:$E$501,"&lt;="&amp;N$3,'Réservations'!$F$2:$F$501,"&gt;"&amp;N$3,'Réservations'!$N$2:$N$501,"&lt;&gt;Annulée"))</f>
        <v/>
      </c>
      <c r="O52" s="17">
        <f>IF($A52="","",COUNTIFS('Réservations'!$D$2:$D$501,$A52,'Réservations'!$E$2:$E$501,"&lt;="&amp;O$3,'Réservations'!$F$2:$F$501,"&gt;"&amp;O$3,'Réservations'!$N$2:$N$501,"&lt;&gt;Annulée"))</f>
        <v/>
      </c>
      <c r="P52" s="17">
        <f>IF($A52="","",COUNTIFS('Réservations'!$D$2:$D$501,$A52,'Réservations'!$E$2:$E$501,"&lt;="&amp;P$3,'Réservations'!$F$2:$F$501,"&gt;"&amp;P$3,'Réservations'!$N$2:$N$501,"&lt;&gt;Annulée"))</f>
        <v/>
      </c>
      <c r="Q52" s="17">
        <f>IF($A52="","",COUNTIFS('Réservations'!$D$2:$D$501,$A52,'Réservations'!$E$2:$E$501,"&lt;="&amp;Q$3,'Réservations'!$F$2:$F$501,"&gt;"&amp;Q$3,'Réservations'!$N$2:$N$501,"&lt;&gt;Annulée"))</f>
        <v/>
      </c>
      <c r="R52" s="17">
        <f>IF($A52="","",COUNTIFS('Réservations'!$D$2:$D$501,$A52,'Réservations'!$E$2:$E$501,"&lt;="&amp;R$3,'Réservations'!$F$2:$F$501,"&gt;"&amp;R$3,'Réservations'!$N$2:$N$501,"&lt;&gt;Annulée"))</f>
        <v/>
      </c>
      <c r="S52" s="17">
        <f>IF($A52="","",COUNTIFS('Réservations'!$D$2:$D$501,$A52,'Réservations'!$E$2:$E$501,"&lt;="&amp;S$3,'Réservations'!$F$2:$F$501,"&gt;"&amp;S$3,'Réservations'!$N$2:$N$501,"&lt;&gt;Annulée"))</f>
        <v/>
      </c>
      <c r="T52" s="17">
        <f>IF($A52="","",COUNTIFS('Réservations'!$D$2:$D$501,$A52,'Réservations'!$E$2:$E$501,"&lt;="&amp;T$3,'Réservations'!$F$2:$F$501,"&gt;"&amp;T$3,'Réservations'!$N$2:$N$501,"&lt;&gt;Annulée"))</f>
        <v/>
      </c>
      <c r="U52" s="17">
        <f>IF($A52="","",COUNTIFS('Réservations'!$D$2:$D$501,$A52,'Réservations'!$E$2:$E$501,"&lt;="&amp;U$3,'Réservations'!$F$2:$F$501,"&gt;"&amp;U$3,'Réservations'!$N$2:$N$501,"&lt;&gt;Annulée"))</f>
        <v/>
      </c>
      <c r="V52" s="17">
        <f>IF($A52="","",COUNTIFS('Réservations'!$D$2:$D$501,$A52,'Réservations'!$E$2:$E$501,"&lt;="&amp;V$3,'Réservations'!$F$2:$F$501,"&gt;"&amp;V$3,'Réservations'!$N$2:$N$501,"&lt;&gt;Annulée"))</f>
        <v/>
      </c>
      <c r="W52" s="17">
        <f>IF($A52="","",COUNTIFS('Réservations'!$D$2:$D$501,$A52,'Réservations'!$E$2:$E$501,"&lt;="&amp;W$3,'Réservations'!$F$2:$F$501,"&gt;"&amp;W$3,'Réservations'!$N$2:$N$501,"&lt;&gt;Annulée"))</f>
        <v/>
      </c>
      <c r="X52" s="17">
        <f>IF($A52="","",COUNTIFS('Réservations'!$D$2:$D$501,$A52,'Réservations'!$E$2:$E$501,"&lt;="&amp;X$3,'Réservations'!$F$2:$F$501,"&gt;"&amp;X$3,'Réservations'!$N$2:$N$501,"&lt;&gt;Annulée"))</f>
        <v/>
      </c>
      <c r="Y52" s="17">
        <f>IF($A52="","",COUNTIFS('Réservations'!$D$2:$D$501,$A52,'Réservations'!$E$2:$E$501,"&lt;="&amp;Y$3,'Réservations'!$F$2:$F$501,"&gt;"&amp;Y$3,'Réservations'!$N$2:$N$501,"&lt;&gt;Annulée"))</f>
        <v/>
      </c>
      <c r="Z52" s="17">
        <f>IF($A52="","",COUNTIFS('Réservations'!$D$2:$D$501,$A52,'Réservations'!$E$2:$E$501,"&lt;="&amp;Z$3,'Réservations'!$F$2:$F$501,"&gt;"&amp;Z$3,'Réservations'!$N$2:$N$501,"&lt;&gt;Annulée"))</f>
        <v/>
      </c>
      <c r="AA52" s="17">
        <f>IF($A52="","",COUNTIFS('Réservations'!$D$2:$D$501,$A52,'Réservations'!$E$2:$E$501,"&lt;="&amp;AA$3,'Réservations'!$F$2:$F$501,"&gt;"&amp;AA$3,'Réservations'!$N$2:$N$501,"&lt;&gt;Annulée"))</f>
        <v/>
      </c>
      <c r="AB52" s="17">
        <f>IF($A52="","",COUNTIFS('Réservations'!$D$2:$D$501,$A52,'Réservations'!$E$2:$E$501,"&lt;="&amp;AB$3,'Réservations'!$F$2:$F$501,"&gt;"&amp;AB$3,'Réservations'!$N$2:$N$501,"&lt;&gt;Annulée"))</f>
        <v/>
      </c>
      <c r="AC52" s="17">
        <f>IF($A52="","",COUNTIFS('Réservations'!$D$2:$D$501,$A52,'Réservations'!$E$2:$E$501,"&lt;="&amp;AC$3,'Réservations'!$F$2:$F$501,"&gt;"&amp;AC$3,'Réservations'!$N$2:$N$501,"&lt;&gt;Annulée"))</f>
        <v/>
      </c>
      <c r="AD52" s="17">
        <f>IF($A52="","",COUNTIFS('Réservations'!$D$2:$D$501,$A52,'Réservations'!$E$2:$E$501,"&lt;="&amp;AD$3,'Réservations'!$F$2:$F$501,"&gt;"&amp;AD$3,'Réservations'!$N$2:$N$501,"&lt;&gt;Annulée"))</f>
        <v/>
      </c>
      <c r="AE52" s="17">
        <f>IF($A52="","",COUNTIFS('Réservations'!$D$2:$D$501,$A52,'Réservations'!$E$2:$E$501,"&lt;="&amp;AE$3,'Réservations'!$F$2:$F$501,"&gt;"&amp;AE$3,'Réservations'!$N$2:$N$501,"&lt;&gt;Annulée"))</f>
        <v/>
      </c>
      <c r="AF52" s="17">
        <f>IF($A52="","",COUNTIFS('Réservations'!$D$2:$D$501,$A52,'Réservations'!$E$2:$E$501,"&lt;="&amp;AF$3,'Réservations'!$F$2:$F$501,"&gt;"&amp;AF$3,'Réservations'!$N$2:$N$501,"&lt;&gt;Annulée"))</f>
        <v/>
      </c>
    </row>
    <row r="53">
      <c r="A53" s="16">
        <f>IF('Chambres'!A51="","",'Chambres'!A51)</f>
        <v/>
      </c>
      <c r="B53" s="17">
        <f>IF($A53="","",COUNTIFS('Réservations'!$D$2:$D$501,$A53,'Réservations'!$E$2:$E$501,"&lt;="&amp;B$3,'Réservations'!$F$2:$F$501,"&gt;"&amp;B$3,'Réservations'!$N$2:$N$501,"&lt;&gt;Annulée"))</f>
        <v/>
      </c>
      <c r="C53" s="17">
        <f>IF($A53="","",COUNTIFS('Réservations'!$D$2:$D$501,$A53,'Réservations'!$E$2:$E$501,"&lt;="&amp;C$3,'Réservations'!$F$2:$F$501,"&gt;"&amp;C$3,'Réservations'!$N$2:$N$501,"&lt;&gt;Annulée"))</f>
        <v/>
      </c>
      <c r="D53" s="17">
        <f>IF($A53="","",COUNTIFS('Réservations'!$D$2:$D$501,$A53,'Réservations'!$E$2:$E$501,"&lt;="&amp;D$3,'Réservations'!$F$2:$F$501,"&gt;"&amp;D$3,'Réservations'!$N$2:$N$501,"&lt;&gt;Annulée"))</f>
        <v/>
      </c>
      <c r="E53" s="17">
        <f>IF($A53="","",COUNTIFS('Réservations'!$D$2:$D$501,$A53,'Réservations'!$E$2:$E$501,"&lt;="&amp;E$3,'Réservations'!$F$2:$F$501,"&gt;"&amp;E$3,'Réservations'!$N$2:$N$501,"&lt;&gt;Annulée"))</f>
        <v/>
      </c>
      <c r="F53" s="17">
        <f>IF($A53="","",COUNTIFS('Réservations'!$D$2:$D$501,$A53,'Réservations'!$E$2:$E$501,"&lt;="&amp;F$3,'Réservations'!$F$2:$F$501,"&gt;"&amp;F$3,'Réservations'!$N$2:$N$501,"&lt;&gt;Annulée"))</f>
        <v/>
      </c>
      <c r="G53" s="17">
        <f>IF($A53="","",COUNTIFS('Réservations'!$D$2:$D$501,$A53,'Réservations'!$E$2:$E$501,"&lt;="&amp;G$3,'Réservations'!$F$2:$F$501,"&gt;"&amp;G$3,'Réservations'!$N$2:$N$501,"&lt;&gt;Annulée"))</f>
        <v/>
      </c>
      <c r="H53" s="17">
        <f>IF($A53="","",COUNTIFS('Réservations'!$D$2:$D$501,$A53,'Réservations'!$E$2:$E$501,"&lt;="&amp;H$3,'Réservations'!$F$2:$F$501,"&gt;"&amp;H$3,'Réservations'!$N$2:$N$501,"&lt;&gt;Annulée"))</f>
        <v/>
      </c>
      <c r="I53" s="17">
        <f>IF($A53="","",COUNTIFS('Réservations'!$D$2:$D$501,$A53,'Réservations'!$E$2:$E$501,"&lt;="&amp;I$3,'Réservations'!$F$2:$F$501,"&gt;"&amp;I$3,'Réservations'!$N$2:$N$501,"&lt;&gt;Annulée"))</f>
        <v/>
      </c>
      <c r="J53" s="17">
        <f>IF($A53="","",COUNTIFS('Réservations'!$D$2:$D$501,$A53,'Réservations'!$E$2:$E$501,"&lt;="&amp;J$3,'Réservations'!$F$2:$F$501,"&gt;"&amp;J$3,'Réservations'!$N$2:$N$501,"&lt;&gt;Annulée"))</f>
        <v/>
      </c>
      <c r="K53" s="17">
        <f>IF($A53="","",COUNTIFS('Réservations'!$D$2:$D$501,$A53,'Réservations'!$E$2:$E$501,"&lt;="&amp;K$3,'Réservations'!$F$2:$F$501,"&gt;"&amp;K$3,'Réservations'!$N$2:$N$501,"&lt;&gt;Annulée"))</f>
        <v/>
      </c>
      <c r="L53" s="17">
        <f>IF($A53="","",COUNTIFS('Réservations'!$D$2:$D$501,$A53,'Réservations'!$E$2:$E$501,"&lt;="&amp;L$3,'Réservations'!$F$2:$F$501,"&gt;"&amp;L$3,'Réservations'!$N$2:$N$501,"&lt;&gt;Annulée"))</f>
        <v/>
      </c>
      <c r="M53" s="17">
        <f>IF($A53="","",COUNTIFS('Réservations'!$D$2:$D$501,$A53,'Réservations'!$E$2:$E$501,"&lt;="&amp;M$3,'Réservations'!$F$2:$F$501,"&gt;"&amp;M$3,'Réservations'!$N$2:$N$501,"&lt;&gt;Annulée"))</f>
        <v/>
      </c>
      <c r="N53" s="17">
        <f>IF($A53="","",COUNTIFS('Réservations'!$D$2:$D$501,$A53,'Réservations'!$E$2:$E$501,"&lt;="&amp;N$3,'Réservations'!$F$2:$F$501,"&gt;"&amp;N$3,'Réservations'!$N$2:$N$501,"&lt;&gt;Annulée"))</f>
        <v/>
      </c>
      <c r="O53" s="17">
        <f>IF($A53="","",COUNTIFS('Réservations'!$D$2:$D$501,$A53,'Réservations'!$E$2:$E$501,"&lt;="&amp;O$3,'Réservations'!$F$2:$F$501,"&gt;"&amp;O$3,'Réservations'!$N$2:$N$501,"&lt;&gt;Annulée"))</f>
        <v/>
      </c>
      <c r="P53" s="17">
        <f>IF($A53="","",COUNTIFS('Réservations'!$D$2:$D$501,$A53,'Réservations'!$E$2:$E$501,"&lt;="&amp;P$3,'Réservations'!$F$2:$F$501,"&gt;"&amp;P$3,'Réservations'!$N$2:$N$501,"&lt;&gt;Annulée"))</f>
        <v/>
      </c>
      <c r="Q53" s="17">
        <f>IF($A53="","",COUNTIFS('Réservations'!$D$2:$D$501,$A53,'Réservations'!$E$2:$E$501,"&lt;="&amp;Q$3,'Réservations'!$F$2:$F$501,"&gt;"&amp;Q$3,'Réservations'!$N$2:$N$501,"&lt;&gt;Annulée"))</f>
        <v/>
      </c>
      <c r="R53" s="17">
        <f>IF($A53="","",COUNTIFS('Réservations'!$D$2:$D$501,$A53,'Réservations'!$E$2:$E$501,"&lt;="&amp;R$3,'Réservations'!$F$2:$F$501,"&gt;"&amp;R$3,'Réservations'!$N$2:$N$501,"&lt;&gt;Annulée"))</f>
        <v/>
      </c>
      <c r="S53" s="17">
        <f>IF($A53="","",COUNTIFS('Réservations'!$D$2:$D$501,$A53,'Réservations'!$E$2:$E$501,"&lt;="&amp;S$3,'Réservations'!$F$2:$F$501,"&gt;"&amp;S$3,'Réservations'!$N$2:$N$501,"&lt;&gt;Annulée"))</f>
        <v/>
      </c>
      <c r="T53" s="17">
        <f>IF($A53="","",COUNTIFS('Réservations'!$D$2:$D$501,$A53,'Réservations'!$E$2:$E$501,"&lt;="&amp;T$3,'Réservations'!$F$2:$F$501,"&gt;"&amp;T$3,'Réservations'!$N$2:$N$501,"&lt;&gt;Annulée"))</f>
        <v/>
      </c>
      <c r="U53" s="17">
        <f>IF($A53="","",COUNTIFS('Réservations'!$D$2:$D$501,$A53,'Réservations'!$E$2:$E$501,"&lt;="&amp;U$3,'Réservations'!$F$2:$F$501,"&gt;"&amp;U$3,'Réservations'!$N$2:$N$501,"&lt;&gt;Annulée"))</f>
        <v/>
      </c>
      <c r="V53" s="17">
        <f>IF($A53="","",COUNTIFS('Réservations'!$D$2:$D$501,$A53,'Réservations'!$E$2:$E$501,"&lt;="&amp;V$3,'Réservations'!$F$2:$F$501,"&gt;"&amp;V$3,'Réservations'!$N$2:$N$501,"&lt;&gt;Annulée"))</f>
        <v/>
      </c>
      <c r="W53" s="17">
        <f>IF($A53="","",COUNTIFS('Réservations'!$D$2:$D$501,$A53,'Réservations'!$E$2:$E$501,"&lt;="&amp;W$3,'Réservations'!$F$2:$F$501,"&gt;"&amp;W$3,'Réservations'!$N$2:$N$501,"&lt;&gt;Annulée"))</f>
        <v/>
      </c>
      <c r="X53" s="17">
        <f>IF($A53="","",COUNTIFS('Réservations'!$D$2:$D$501,$A53,'Réservations'!$E$2:$E$501,"&lt;="&amp;X$3,'Réservations'!$F$2:$F$501,"&gt;"&amp;X$3,'Réservations'!$N$2:$N$501,"&lt;&gt;Annulée"))</f>
        <v/>
      </c>
      <c r="Y53" s="17">
        <f>IF($A53="","",COUNTIFS('Réservations'!$D$2:$D$501,$A53,'Réservations'!$E$2:$E$501,"&lt;="&amp;Y$3,'Réservations'!$F$2:$F$501,"&gt;"&amp;Y$3,'Réservations'!$N$2:$N$501,"&lt;&gt;Annulée"))</f>
        <v/>
      </c>
      <c r="Z53" s="17">
        <f>IF($A53="","",COUNTIFS('Réservations'!$D$2:$D$501,$A53,'Réservations'!$E$2:$E$501,"&lt;="&amp;Z$3,'Réservations'!$F$2:$F$501,"&gt;"&amp;Z$3,'Réservations'!$N$2:$N$501,"&lt;&gt;Annulée"))</f>
        <v/>
      </c>
      <c r="AA53" s="17">
        <f>IF($A53="","",COUNTIFS('Réservations'!$D$2:$D$501,$A53,'Réservations'!$E$2:$E$501,"&lt;="&amp;AA$3,'Réservations'!$F$2:$F$501,"&gt;"&amp;AA$3,'Réservations'!$N$2:$N$501,"&lt;&gt;Annulée"))</f>
        <v/>
      </c>
      <c r="AB53" s="17">
        <f>IF($A53="","",COUNTIFS('Réservations'!$D$2:$D$501,$A53,'Réservations'!$E$2:$E$501,"&lt;="&amp;AB$3,'Réservations'!$F$2:$F$501,"&gt;"&amp;AB$3,'Réservations'!$N$2:$N$501,"&lt;&gt;Annulée"))</f>
        <v/>
      </c>
      <c r="AC53" s="17">
        <f>IF($A53="","",COUNTIFS('Réservations'!$D$2:$D$501,$A53,'Réservations'!$E$2:$E$501,"&lt;="&amp;AC$3,'Réservations'!$F$2:$F$501,"&gt;"&amp;AC$3,'Réservations'!$N$2:$N$501,"&lt;&gt;Annulée"))</f>
        <v/>
      </c>
      <c r="AD53" s="17">
        <f>IF($A53="","",COUNTIFS('Réservations'!$D$2:$D$501,$A53,'Réservations'!$E$2:$E$501,"&lt;="&amp;AD$3,'Réservations'!$F$2:$F$501,"&gt;"&amp;AD$3,'Réservations'!$N$2:$N$501,"&lt;&gt;Annulée"))</f>
        <v/>
      </c>
      <c r="AE53" s="17">
        <f>IF($A53="","",COUNTIFS('Réservations'!$D$2:$D$501,$A53,'Réservations'!$E$2:$E$501,"&lt;="&amp;AE$3,'Réservations'!$F$2:$F$501,"&gt;"&amp;AE$3,'Réservations'!$N$2:$N$501,"&lt;&gt;Annulée"))</f>
        <v/>
      </c>
      <c r="AF53" s="17">
        <f>IF($A53="","",COUNTIFS('Réservations'!$D$2:$D$501,$A53,'Réservations'!$E$2:$E$501,"&lt;="&amp;AF$3,'Réservations'!$F$2:$F$501,"&gt;"&amp;AF$3,'Réservations'!$N$2:$N$501,"&lt;&gt;Annulée"))</f>
        <v/>
      </c>
    </row>
    <row r="54">
      <c r="A54" s="16" t="inlineStr">
        <is>
          <t>Occupation</t>
        </is>
      </c>
      <c r="B54" s="18">
        <f>IFERROR(COUNTIF(B4:B53,"&gt;=1")/(ROWS($A$4:$A$53)-COUNTBLANK($A$4:$A$53)),"")</f>
        <v/>
      </c>
      <c r="C54" s="18">
        <f>IFERROR(COUNTIF(C4:C53,"&gt;=1")/(ROWS($A$4:$A$53)-COUNTBLANK($A$4:$A$53)),"")</f>
        <v/>
      </c>
      <c r="D54" s="18">
        <f>IFERROR(COUNTIF(D4:D53,"&gt;=1")/(ROWS($A$4:$A$53)-COUNTBLANK($A$4:$A$53)),"")</f>
        <v/>
      </c>
      <c r="E54" s="18">
        <f>IFERROR(COUNTIF(E4:E53,"&gt;=1")/(ROWS($A$4:$A$53)-COUNTBLANK($A$4:$A$53)),"")</f>
        <v/>
      </c>
      <c r="F54" s="18">
        <f>IFERROR(COUNTIF(F4:F53,"&gt;=1")/(ROWS($A$4:$A$53)-COUNTBLANK($A$4:$A$53)),"")</f>
        <v/>
      </c>
      <c r="G54" s="18">
        <f>IFERROR(COUNTIF(G4:G53,"&gt;=1")/(ROWS($A$4:$A$53)-COUNTBLANK($A$4:$A$53)),"")</f>
        <v/>
      </c>
      <c r="H54" s="18">
        <f>IFERROR(COUNTIF(H4:H53,"&gt;=1")/(ROWS($A$4:$A$53)-COUNTBLANK($A$4:$A$53)),"")</f>
        <v/>
      </c>
      <c r="I54" s="18">
        <f>IFERROR(COUNTIF(I4:I53,"&gt;=1")/(ROWS($A$4:$A$53)-COUNTBLANK($A$4:$A$53)),"")</f>
        <v/>
      </c>
      <c r="J54" s="18">
        <f>IFERROR(COUNTIF(J4:J53,"&gt;=1")/(ROWS($A$4:$A$53)-COUNTBLANK($A$4:$A$53)),"")</f>
        <v/>
      </c>
      <c r="K54" s="18">
        <f>IFERROR(COUNTIF(K4:K53,"&gt;=1")/(ROWS($A$4:$A$53)-COUNTBLANK($A$4:$A$53)),"")</f>
        <v/>
      </c>
      <c r="L54" s="18">
        <f>IFERROR(COUNTIF(L4:L53,"&gt;=1")/(ROWS($A$4:$A$53)-COUNTBLANK($A$4:$A$53)),"")</f>
        <v/>
      </c>
      <c r="M54" s="18">
        <f>IFERROR(COUNTIF(M4:M53,"&gt;=1")/(ROWS($A$4:$A$53)-COUNTBLANK($A$4:$A$53)),"")</f>
        <v/>
      </c>
      <c r="N54" s="18">
        <f>IFERROR(COUNTIF(N4:N53,"&gt;=1")/(ROWS($A$4:$A$53)-COUNTBLANK($A$4:$A$53)),"")</f>
        <v/>
      </c>
      <c r="O54" s="18">
        <f>IFERROR(COUNTIF(O4:O53,"&gt;=1")/(ROWS($A$4:$A$53)-COUNTBLANK($A$4:$A$53)),"")</f>
        <v/>
      </c>
      <c r="P54" s="18">
        <f>IFERROR(COUNTIF(P4:P53,"&gt;=1")/(ROWS($A$4:$A$53)-COUNTBLANK($A$4:$A$53)),"")</f>
        <v/>
      </c>
      <c r="Q54" s="18">
        <f>IFERROR(COUNTIF(Q4:Q53,"&gt;=1")/(ROWS($A$4:$A$53)-COUNTBLANK($A$4:$A$53)),"")</f>
        <v/>
      </c>
      <c r="R54" s="18">
        <f>IFERROR(COUNTIF(R4:R53,"&gt;=1")/(ROWS($A$4:$A$53)-COUNTBLANK($A$4:$A$53)),"")</f>
        <v/>
      </c>
      <c r="S54" s="18">
        <f>IFERROR(COUNTIF(S4:S53,"&gt;=1")/(ROWS($A$4:$A$53)-COUNTBLANK($A$4:$A$53)),"")</f>
        <v/>
      </c>
      <c r="T54" s="18">
        <f>IFERROR(COUNTIF(T4:T53,"&gt;=1")/(ROWS($A$4:$A$53)-COUNTBLANK($A$4:$A$53)),"")</f>
        <v/>
      </c>
      <c r="U54" s="18">
        <f>IFERROR(COUNTIF(U4:U53,"&gt;=1")/(ROWS($A$4:$A$53)-COUNTBLANK($A$4:$A$53)),"")</f>
        <v/>
      </c>
      <c r="V54" s="18">
        <f>IFERROR(COUNTIF(V4:V53,"&gt;=1")/(ROWS($A$4:$A$53)-COUNTBLANK($A$4:$A$53)),"")</f>
        <v/>
      </c>
      <c r="W54" s="18">
        <f>IFERROR(COUNTIF(W4:W53,"&gt;=1")/(ROWS($A$4:$A$53)-COUNTBLANK($A$4:$A$53)),"")</f>
        <v/>
      </c>
      <c r="X54" s="18">
        <f>IFERROR(COUNTIF(X4:X53,"&gt;=1")/(ROWS($A$4:$A$53)-COUNTBLANK($A$4:$A$53)),"")</f>
        <v/>
      </c>
      <c r="Y54" s="18">
        <f>IFERROR(COUNTIF(Y4:Y53,"&gt;=1")/(ROWS($A$4:$A$53)-COUNTBLANK($A$4:$A$53)),"")</f>
        <v/>
      </c>
      <c r="Z54" s="18">
        <f>IFERROR(COUNTIF(Z4:Z53,"&gt;=1")/(ROWS($A$4:$A$53)-COUNTBLANK($A$4:$A$53)),"")</f>
        <v/>
      </c>
      <c r="AA54" s="18">
        <f>IFERROR(COUNTIF(AA4:AA53,"&gt;=1")/(ROWS($A$4:$A$53)-COUNTBLANK($A$4:$A$53)),"")</f>
        <v/>
      </c>
      <c r="AB54" s="18">
        <f>IFERROR(COUNTIF(AB4:AB53,"&gt;=1")/(ROWS($A$4:$A$53)-COUNTBLANK($A$4:$A$53)),"")</f>
        <v/>
      </c>
      <c r="AC54" s="18">
        <f>IFERROR(COUNTIF(AC4:AC53,"&gt;=1")/(ROWS($A$4:$A$53)-COUNTBLANK($A$4:$A$53)),"")</f>
        <v/>
      </c>
      <c r="AD54" s="18">
        <f>IFERROR(COUNTIF(AD4:AD53,"&gt;=1")/(ROWS($A$4:$A$53)-COUNTBLANK($A$4:$A$53)),"")</f>
        <v/>
      </c>
      <c r="AE54" s="18">
        <f>IFERROR(COUNTIF(AE4:AE53,"&gt;=1")/(ROWS($A$4:$A$53)-COUNTBLANK($A$4:$A$53)),"")</f>
        <v/>
      </c>
      <c r="AF54" s="18">
        <f>IFERROR(COUNTIF(AF4:AF53,"&gt;=1")/(ROWS($A$4:$A$53)-COUNTBLANK($A$4:$A$53)),"")</f>
        <v/>
      </c>
    </row>
  </sheetData>
  <mergeCells count="1">
    <mergeCell ref="B1:E1"/>
  </mergeCells>
  <conditionalFormatting sqref="B4:AF53">
    <cfRule type="cellIs" priority="1" operator="greaterThan" dxfId="0">
      <formula>1</formula>
    </cfRule>
    <cfRule type="cellIs" priority="2" operator="equal" dxfId="2">
      <formula>1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LodgeHog</dc:creator>
  <dc:title>Tableur de réservations hôtelières gratuit</dc:title>
  <dcterms:created xsi:type="dcterms:W3CDTF">2026-09-27T05:12:53Z</dcterms:created>
  <dcterms:modified xsi:type="dcterms:W3CDTF">2026-09-27T05:12:53Z</dcterms:modified>
</cp:coreProperties>
</file>